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hj3040\Desktop\SAS\논문 2\"/>
    </mc:Choice>
  </mc:AlternateContent>
  <bookViews>
    <workbookView xWindow="0" yWindow="0" windowWidth="28800" windowHeight="11955" activeTab="1"/>
  </bookViews>
  <sheets>
    <sheet name="TABLE 1" sheetId="2" r:id="rId1"/>
    <sheet name="TABLE 2" sheetId="3" r:id="rId2"/>
  </sheets>
  <definedNames>
    <definedName name="_xlnm.Print_Area" localSheetId="0">'TABLE 1'!$A$1:$H$79</definedName>
    <definedName name="_xlnm.Print_Area" localSheetId="1">'TABLE 2'!$A$1:$E$80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72" i="2" l="1"/>
  <c r="E72" i="2"/>
  <c r="C72" i="2"/>
  <c r="B72" i="2"/>
  <c r="G71" i="2"/>
  <c r="E71" i="2"/>
  <c r="C71" i="2"/>
  <c r="B71" i="2"/>
  <c r="G70" i="2"/>
  <c r="E70" i="2"/>
  <c r="C70" i="2"/>
  <c r="B70" i="2"/>
  <c r="G68" i="2"/>
  <c r="E68" i="2"/>
  <c r="C68" i="2"/>
  <c r="B68" i="2"/>
  <c r="G67" i="2"/>
  <c r="E67" i="2"/>
  <c r="C67" i="2"/>
  <c r="B67" i="2"/>
  <c r="G66" i="2"/>
  <c r="E66" i="2"/>
  <c r="C66" i="2"/>
  <c r="B66" i="2"/>
  <c r="G64" i="2"/>
  <c r="E64" i="2"/>
  <c r="C64" i="2"/>
  <c r="B64" i="2"/>
  <c r="G63" i="2"/>
  <c r="E63" i="2"/>
  <c r="C63" i="2"/>
  <c r="B63" i="2"/>
  <c r="G62" i="2"/>
  <c r="E62" i="2"/>
  <c r="C62" i="2"/>
  <c r="B62" i="2"/>
  <c r="G60" i="2"/>
  <c r="E60" i="2"/>
  <c r="C60" i="2"/>
  <c r="B60" i="2"/>
  <c r="G59" i="2"/>
  <c r="E59" i="2"/>
  <c r="C59" i="2"/>
  <c r="B59" i="2"/>
  <c r="G57" i="2"/>
  <c r="E57" i="2"/>
  <c r="C57" i="2"/>
  <c r="B57" i="2"/>
  <c r="G56" i="2"/>
  <c r="E56" i="2"/>
  <c r="C56" i="2"/>
  <c r="B56" i="2"/>
  <c r="G55" i="2"/>
  <c r="E55" i="2"/>
  <c r="C55" i="2"/>
  <c r="B55" i="2"/>
  <c r="G53" i="2"/>
  <c r="E53" i="2"/>
  <c r="C53" i="2"/>
  <c r="B53" i="2"/>
  <c r="G52" i="2"/>
  <c r="E52" i="2"/>
  <c r="C52" i="2"/>
  <c r="B52" i="2"/>
  <c r="G51" i="2"/>
  <c r="E51" i="2"/>
  <c r="C51" i="2"/>
  <c r="B51" i="2"/>
  <c r="G49" i="2"/>
  <c r="E49" i="2"/>
  <c r="C49" i="2"/>
  <c r="B49" i="2"/>
  <c r="G48" i="2"/>
  <c r="E48" i="2"/>
  <c r="C48" i="2"/>
  <c r="B48" i="2"/>
  <c r="G46" i="2"/>
  <c r="E46" i="2"/>
  <c r="C46" i="2"/>
  <c r="B46" i="2"/>
  <c r="G45" i="2"/>
  <c r="E45" i="2"/>
  <c r="C45" i="2"/>
  <c r="B45" i="2"/>
  <c r="G44" i="2"/>
  <c r="E44" i="2"/>
  <c r="C44" i="2"/>
  <c r="B44" i="2"/>
  <c r="G43" i="2"/>
  <c r="E43" i="2"/>
  <c r="C43" i="2"/>
  <c r="B43" i="2"/>
  <c r="G42" i="2"/>
  <c r="E42" i="2"/>
  <c r="C42" i="2"/>
  <c r="B42" i="2"/>
  <c r="G40" i="2"/>
  <c r="E40" i="2"/>
  <c r="C40" i="2"/>
  <c r="B40" i="2"/>
  <c r="G39" i="2"/>
  <c r="E39" i="2"/>
  <c r="C39" i="2"/>
  <c r="B39" i="2"/>
  <c r="G37" i="2"/>
  <c r="E37" i="2"/>
  <c r="C37" i="2"/>
  <c r="B37" i="2"/>
  <c r="G36" i="2"/>
  <c r="E36" i="2"/>
  <c r="C36" i="2"/>
  <c r="B36" i="2"/>
  <c r="G35" i="2"/>
  <c r="E35" i="2"/>
  <c r="C35" i="2"/>
  <c r="B35" i="2"/>
  <c r="G34" i="2"/>
  <c r="E34" i="2"/>
  <c r="C34" i="2"/>
  <c r="B34" i="2"/>
  <c r="G32" i="2"/>
  <c r="E32" i="2"/>
  <c r="C32" i="2"/>
  <c r="B32" i="2"/>
  <c r="G31" i="2"/>
  <c r="E31" i="2"/>
  <c r="C31" i="2"/>
  <c r="B31" i="2"/>
  <c r="G30" i="2"/>
  <c r="E30" i="2"/>
  <c r="C30" i="2"/>
  <c r="B30" i="2"/>
  <c r="G29" i="2"/>
  <c r="E29" i="2"/>
  <c r="C29" i="2"/>
  <c r="B29" i="2"/>
  <c r="G27" i="2"/>
  <c r="E27" i="2"/>
  <c r="C27" i="2"/>
  <c r="B27" i="2"/>
  <c r="G26" i="2"/>
  <c r="E26" i="2"/>
  <c r="C26" i="2"/>
  <c r="B26" i="2"/>
  <c r="G24" i="2"/>
  <c r="E24" i="2"/>
  <c r="C24" i="2"/>
  <c r="B24" i="2"/>
  <c r="G23" i="2"/>
  <c r="E23" i="2"/>
  <c r="C23" i="2"/>
  <c r="B23" i="2"/>
  <c r="G22" i="2"/>
  <c r="E22" i="2"/>
  <c r="C22" i="2"/>
  <c r="B22" i="2"/>
  <c r="G20" i="2"/>
  <c r="E20" i="2"/>
  <c r="C20" i="2"/>
  <c r="B20" i="2"/>
  <c r="G19" i="2"/>
  <c r="E19" i="2"/>
  <c r="C19" i="2"/>
  <c r="B19" i="2"/>
  <c r="G18" i="2"/>
  <c r="E18" i="2"/>
  <c r="C18" i="2"/>
  <c r="B18" i="2"/>
  <c r="G17" i="2"/>
  <c r="E17" i="2"/>
  <c r="C17" i="2"/>
  <c r="B17" i="2"/>
  <c r="G16" i="2"/>
  <c r="E16" i="2"/>
  <c r="C16" i="2"/>
  <c r="B16" i="2"/>
  <c r="G15" i="2"/>
  <c r="E15" i="2"/>
  <c r="C15" i="2"/>
  <c r="B15" i="2"/>
  <c r="G13" i="2"/>
  <c r="E13" i="2"/>
  <c r="C13" i="2"/>
  <c r="B13" i="2"/>
  <c r="G12" i="2"/>
  <c r="E12" i="2"/>
  <c r="C12" i="2"/>
  <c r="B12" i="2"/>
  <c r="G10" i="2"/>
  <c r="E10" i="2"/>
  <c r="C10" i="2"/>
  <c r="B10" i="2"/>
  <c r="G9" i="2"/>
  <c r="E9" i="2"/>
  <c r="C9" i="2"/>
  <c r="B9" i="2"/>
  <c r="G8" i="2"/>
  <c r="E8" i="2"/>
  <c r="C8" i="2"/>
  <c r="B8" i="2"/>
  <c r="G7" i="2"/>
  <c r="E7" i="2"/>
  <c r="C7" i="2"/>
  <c r="B7" i="2"/>
  <c r="G5" i="2"/>
  <c r="F5" i="2"/>
  <c r="E5" i="2"/>
  <c r="D5" i="2"/>
  <c r="C5" i="2"/>
  <c r="B5" i="2"/>
</calcChain>
</file>

<file path=xl/sharedStrings.xml><?xml version="1.0" encoding="utf-8"?>
<sst xmlns="http://schemas.openxmlformats.org/spreadsheetml/2006/main" count="206" uniqueCount="97">
  <si>
    <t>Variables</t>
    <phoneticPr fontId="1" type="noConversion"/>
  </si>
  <si>
    <t>TOTAL</t>
    <phoneticPr fontId="1" type="noConversion"/>
  </si>
  <si>
    <t>N</t>
    <phoneticPr fontId="1" type="noConversion"/>
  </si>
  <si>
    <t>%</t>
    <phoneticPr fontId="1" type="noConversion"/>
  </si>
  <si>
    <t>N</t>
    <phoneticPr fontId="1" type="noConversion"/>
  </si>
  <si>
    <t>&lt;.0001</t>
    <phoneticPr fontId="1" type="noConversion"/>
  </si>
  <si>
    <t>Female</t>
    <phoneticPr fontId="1" type="noConversion"/>
  </si>
  <si>
    <t>95% CI</t>
    <phoneticPr fontId="1" type="noConversion"/>
  </si>
  <si>
    <t>Marital status</t>
    <phoneticPr fontId="1" type="noConversion"/>
  </si>
  <si>
    <t>Household income</t>
    <phoneticPr fontId="1" type="noConversion"/>
  </si>
  <si>
    <t>Year</t>
    <phoneticPr fontId="1" type="noConversion"/>
  </si>
  <si>
    <t>Low</t>
    <phoneticPr fontId="1" type="noConversion"/>
  </si>
  <si>
    <t>Mid-low</t>
    <phoneticPr fontId="1" type="noConversion"/>
  </si>
  <si>
    <t>Mid-high</t>
    <phoneticPr fontId="1" type="noConversion"/>
  </si>
  <si>
    <t>Unemployed</t>
    <phoneticPr fontId="1" type="noConversion"/>
  </si>
  <si>
    <t>Never or occasionally</t>
    <phoneticPr fontId="1" type="noConversion"/>
  </si>
  <si>
    <t>Active</t>
    <phoneticPr fontId="1" type="noConversion"/>
  </si>
  <si>
    <t>Inactive</t>
    <phoneticPr fontId="1" type="noConversion"/>
  </si>
  <si>
    <t xml:space="preserve">High </t>
    <phoneticPr fontId="1" type="noConversion"/>
  </si>
  <si>
    <t>Quintile 2</t>
    <phoneticPr fontId="1" type="noConversion"/>
  </si>
  <si>
    <t>Quintile 3</t>
    <phoneticPr fontId="1" type="noConversion"/>
  </si>
  <si>
    <t>Quintile 4</t>
    <phoneticPr fontId="1" type="noConversion"/>
  </si>
  <si>
    <t>&lt;.0001</t>
    <phoneticPr fontId="1" type="noConversion"/>
  </si>
  <si>
    <t>White-color</t>
    <phoneticPr fontId="1" type="noConversion"/>
  </si>
  <si>
    <t>&gt; 10</t>
    <phoneticPr fontId="1" type="noConversion"/>
  </si>
  <si>
    <t>5 - 7</t>
    <phoneticPr fontId="1" type="noConversion"/>
  </si>
  <si>
    <t>8 - 10</t>
    <phoneticPr fontId="1" type="noConversion"/>
  </si>
  <si>
    <t>Sex</t>
    <phoneticPr fontId="1" type="noConversion"/>
  </si>
  <si>
    <t>Male</t>
    <phoneticPr fontId="1" type="noConversion"/>
  </si>
  <si>
    <t>Age</t>
    <phoneticPr fontId="1" type="noConversion"/>
  </si>
  <si>
    <t>20 - 29</t>
    <phoneticPr fontId="1" type="noConversion"/>
  </si>
  <si>
    <t>30 - 39</t>
    <phoneticPr fontId="1" type="noConversion"/>
  </si>
  <si>
    <t>40 - 49</t>
    <phoneticPr fontId="1" type="noConversion"/>
  </si>
  <si>
    <t>50 - 59</t>
    <phoneticPr fontId="1" type="noConversion"/>
  </si>
  <si>
    <t>60 - 69</t>
    <phoneticPr fontId="1" type="noConversion"/>
  </si>
  <si>
    <t>&lt; 5</t>
    <phoneticPr fontId="1" type="noConversion"/>
  </si>
  <si>
    <t>Educational attainment</t>
    <phoneticPr fontId="1" type="noConversion"/>
  </si>
  <si>
    <t>Blue-color</t>
    <phoneticPr fontId="1" type="noConversion"/>
  </si>
  <si>
    <t>Pink-color</t>
    <phoneticPr fontId="1" type="noConversion"/>
  </si>
  <si>
    <t>Unmarried</t>
    <phoneticPr fontId="1" type="noConversion"/>
  </si>
  <si>
    <t>Sleeping time (hr)</t>
    <phoneticPr fontId="1" type="noConversion"/>
  </si>
  <si>
    <t>Sitting time (hr)</t>
    <phoneticPr fontId="1" type="noConversion"/>
  </si>
  <si>
    <t>&lt; 7</t>
    <phoneticPr fontId="1" type="noConversion"/>
  </si>
  <si>
    <t>Pack years of smoking</t>
    <phoneticPr fontId="1" type="noConversion"/>
  </si>
  <si>
    <t>&lt; 5 packs</t>
    <phoneticPr fontId="1" type="noConversion"/>
  </si>
  <si>
    <t>Never</t>
    <phoneticPr fontId="1" type="noConversion"/>
  </si>
  <si>
    <t>Current drinking status</t>
    <phoneticPr fontId="1" type="noConversion"/>
  </si>
  <si>
    <t>Physical activeness</t>
    <phoneticPr fontId="1" type="noConversion"/>
  </si>
  <si>
    <t>Hypertension</t>
    <phoneticPr fontId="1" type="noConversion"/>
  </si>
  <si>
    <t>Prehypertension</t>
    <phoneticPr fontId="1" type="noConversion"/>
  </si>
  <si>
    <t>Normal</t>
    <phoneticPr fontId="1" type="noConversion"/>
  </si>
  <si>
    <t>Diabetes</t>
    <phoneticPr fontId="1" type="noConversion"/>
  </si>
  <si>
    <t>Impaired fasting glucose</t>
    <phoneticPr fontId="1" type="noConversion"/>
  </si>
  <si>
    <t>Normal</t>
    <phoneticPr fontId="1" type="noConversion"/>
  </si>
  <si>
    <t>Total</t>
    <phoneticPr fontId="1" type="noConversion"/>
  </si>
  <si>
    <t>≥ 70</t>
    <phoneticPr fontId="1" type="noConversion"/>
  </si>
  <si>
    <t>≤ Highschool</t>
    <phoneticPr fontId="1" type="noConversion"/>
  </si>
  <si>
    <t>≥ College</t>
    <phoneticPr fontId="1" type="noConversion"/>
  </si>
  <si>
    <t>≥ 7</t>
    <phoneticPr fontId="1" type="noConversion"/>
  </si>
  <si>
    <t>≥ 5 packs</t>
    <phoneticPr fontId="1" type="noConversion"/>
  </si>
  <si>
    <r>
      <t xml:space="preserve">Hepatic steatosis index = </t>
    </r>
    <r>
      <rPr>
        <i/>
        <sz val="11"/>
        <color theme="1"/>
        <rFont val="TIMES"/>
        <family val="1"/>
      </rPr>
      <t xml:space="preserve">8 x (ALT/AST ratio) + BMI (+ 2, if female; + 2, if diabetes mellitus)) </t>
    </r>
    <phoneticPr fontId="1" type="noConversion"/>
  </si>
  <si>
    <r>
      <rPr>
        <vertAlign val="superscript"/>
        <sz val="11"/>
        <color theme="1"/>
        <rFont val="TIMES"/>
        <family val="1"/>
      </rPr>
      <t>a</t>
    </r>
    <r>
      <rPr>
        <sz val="11"/>
        <color theme="1"/>
        <rFont val="TIMES"/>
        <family val="1"/>
      </rPr>
      <t>Hepatic steatosis index ≥ 36</t>
    </r>
    <phoneticPr fontId="1" type="noConversion"/>
  </si>
  <si>
    <r>
      <t>Obesity status defined by BMI</t>
    </r>
    <r>
      <rPr>
        <b/>
        <vertAlign val="superscript"/>
        <sz val="11"/>
        <rFont val="TIMES"/>
        <family val="1"/>
      </rPr>
      <t>e</t>
    </r>
    <phoneticPr fontId="1" type="noConversion"/>
  </si>
  <si>
    <r>
      <t xml:space="preserve">Hepatic steatosis index = </t>
    </r>
    <r>
      <rPr>
        <i/>
        <sz val="11"/>
        <color theme="1"/>
        <rFont val="TIMES"/>
        <family val="1"/>
      </rPr>
      <t xml:space="preserve">8 x (ALT/AST ratio) + BMI (+ 2, if female; + 2, if diabetes mellitus)) </t>
    </r>
    <phoneticPr fontId="1" type="noConversion"/>
  </si>
  <si>
    <r>
      <rPr>
        <vertAlign val="superscript"/>
        <sz val="11"/>
        <color theme="1"/>
        <rFont val="TIMES"/>
        <family val="1"/>
      </rPr>
      <t>b</t>
    </r>
    <r>
      <rPr>
        <sz val="11"/>
        <color theme="1"/>
        <rFont val="TIMES"/>
        <family val="1"/>
      </rPr>
      <t>Hepatic steatosis index &lt; 36</t>
    </r>
    <phoneticPr fontId="1" type="noConversion"/>
  </si>
  <si>
    <t>Non-alcoholic fatty liver disease (NAFLD)</t>
    <phoneticPr fontId="1" type="noConversion"/>
  </si>
  <si>
    <t>-</t>
  </si>
  <si>
    <t>-</t>
    <phoneticPr fontId="1" type="noConversion"/>
  </si>
  <si>
    <r>
      <t xml:space="preserve">Table 1 </t>
    </r>
    <r>
      <rPr>
        <sz val="11"/>
        <color theme="1"/>
        <rFont val="TIMES"/>
        <family val="1"/>
      </rPr>
      <t>General characteristics of the study population</t>
    </r>
    <phoneticPr fontId="1" type="noConversion"/>
  </si>
  <si>
    <r>
      <t>Yes</t>
    </r>
    <r>
      <rPr>
        <b/>
        <vertAlign val="superscript"/>
        <sz val="11"/>
        <color theme="1"/>
        <rFont val="TIMES"/>
        <family val="1"/>
      </rPr>
      <t>a</t>
    </r>
    <phoneticPr fontId="1" type="noConversion"/>
  </si>
  <si>
    <r>
      <t>No</t>
    </r>
    <r>
      <rPr>
        <b/>
        <vertAlign val="superscript"/>
        <sz val="11"/>
        <color theme="1"/>
        <rFont val="TIMES"/>
        <family val="1"/>
      </rPr>
      <t>b</t>
    </r>
    <phoneticPr fontId="1" type="noConversion"/>
  </si>
  <si>
    <r>
      <t>Occupation</t>
    </r>
    <r>
      <rPr>
        <b/>
        <vertAlign val="superscript"/>
        <sz val="11"/>
        <rFont val="TIMES"/>
        <family val="1"/>
      </rPr>
      <t>c</t>
    </r>
    <phoneticPr fontId="1" type="noConversion"/>
  </si>
  <si>
    <r>
      <rPr>
        <vertAlign val="superscript"/>
        <sz val="11"/>
        <color theme="1"/>
        <rFont val="TIMES"/>
        <family val="1"/>
      </rPr>
      <t>a</t>
    </r>
    <r>
      <rPr>
        <sz val="11"/>
        <color theme="1"/>
        <rFont val="TIMES"/>
        <family val="1"/>
      </rPr>
      <t>Hepatic steatosis index ≥ 36</t>
    </r>
    <phoneticPr fontId="1" type="noConversion"/>
  </si>
  <si>
    <r>
      <rPr>
        <vertAlign val="superscript"/>
        <sz val="11"/>
        <color theme="1"/>
        <rFont val="TIMES"/>
        <family val="1"/>
      </rPr>
      <t>c</t>
    </r>
    <r>
      <rPr>
        <sz val="11"/>
        <color theme="1"/>
        <rFont val="TIMES"/>
        <family val="1"/>
      </rPr>
      <t>Categories based on International Standard Classification Occupations codes</t>
    </r>
    <phoneticPr fontId="1" type="noConversion"/>
  </si>
  <si>
    <r>
      <rPr>
        <vertAlign val="superscript"/>
        <sz val="11"/>
        <color theme="1"/>
        <rFont val="TIMES"/>
        <family val="1"/>
      </rPr>
      <t>d</t>
    </r>
    <r>
      <rPr>
        <sz val="11"/>
        <color theme="1"/>
        <rFont val="TIMES"/>
        <family val="1"/>
      </rPr>
      <t xml:space="preserve">Total energy intake = (carbohydrate(g) x 4 kcal/g) + (protein(g) x 4 kcal/g) + (fat(g) x 9 kcal/g); </t>
    </r>
    <phoneticPr fontId="1" type="noConversion"/>
  </si>
  <si>
    <r>
      <rPr>
        <vertAlign val="superscript"/>
        <sz val="11"/>
        <color theme="1"/>
        <rFont val="TIMES"/>
        <family val="1"/>
      </rPr>
      <t>e</t>
    </r>
    <r>
      <rPr>
        <sz val="11"/>
        <color theme="1"/>
        <rFont val="TIMES"/>
        <family val="1"/>
      </rPr>
      <t>Obesity status defined by BMI based on 2014 Clinical Practice Guidelines for Overweight and Obesity in Korea</t>
    </r>
    <phoneticPr fontId="1" type="noConversion"/>
  </si>
  <si>
    <r>
      <t>Energy intake (kcal)</t>
    </r>
    <r>
      <rPr>
        <b/>
        <vertAlign val="superscript"/>
        <sz val="11"/>
        <color theme="1"/>
        <rFont val="TIMES"/>
        <family val="1"/>
      </rPr>
      <t>d</t>
    </r>
    <phoneticPr fontId="1" type="noConversion"/>
  </si>
  <si>
    <t>Quintile 5 (upper &gt;80%)</t>
    <phoneticPr fontId="1" type="noConversion"/>
  </si>
  <si>
    <t>Quintile 1 (lower &lt;20%)</t>
    <phoneticPr fontId="1" type="noConversion"/>
  </si>
  <si>
    <t>Married and living together</t>
    <phoneticPr fontId="1" type="noConversion"/>
  </si>
  <si>
    <t>Living apart, divorced, or deceased</t>
    <phoneticPr fontId="1" type="noConversion"/>
  </si>
  <si>
    <t>2 - 4 times / week</t>
    <phoneticPr fontId="1" type="noConversion"/>
  </si>
  <si>
    <t>2 - 4 times / month</t>
    <phoneticPr fontId="1" type="noConversion"/>
  </si>
  <si>
    <r>
      <t xml:space="preserve">Table 2 </t>
    </r>
    <r>
      <rPr>
        <sz val="11"/>
        <color theme="1"/>
        <rFont val="TIMES"/>
        <family val="1"/>
      </rPr>
      <t>Odds ratio for NAFLD</t>
    </r>
    <phoneticPr fontId="1" type="noConversion"/>
  </si>
  <si>
    <r>
      <t>OR</t>
    </r>
    <r>
      <rPr>
        <b/>
        <vertAlign val="superscript"/>
        <sz val="11"/>
        <color theme="1"/>
        <rFont val="TIMES"/>
        <family val="1"/>
      </rPr>
      <t>a</t>
    </r>
    <phoneticPr fontId="1" type="noConversion"/>
  </si>
  <si>
    <r>
      <t>Occupation</t>
    </r>
    <r>
      <rPr>
        <b/>
        <vertAlign val="superscript"/>
        <sz val="11"/>
        <rFont val="TIMES"/>
        <family val="1"/>
      </rPr>
      <t>b</t>
    </r>
    <phoneticPr fontId="1" type="noConversion"/>
  </si>
  <si>
    <r>
      <t>Energy intake</t>
    </r>
    <r>
      <rPr>
        <b/>
        <vertAlign val="superscript"/>
        <sz val="11"/>
        <color theme="1"/>
        <rFont val="TIMES"/>
        <family val="1"/>
      </rPr>
      <t>c</t>
    </r>
    <phoneticPr fontId="1" type="noConversion"/>
  </si>
  <si>
    <r>
      <t>Obesity status defined by BMI</t>
    </r>
    <r>
      <rPr>
        <b/>
        <vertAlign val="superscript"/>
        <sz val="11"/>
        <rFont val="TIMES"/>
        <family val="1"/>
      </rPr>
      <t>d</t>
    </r>
    <phoneticPr fontId="1" type="noConversion"/>
  </si>
  <si>
    <r>
      <rPr>
        <vertAlign val="superscript"/>
        <sz val="11"/>
        <color theme="1"/>
        <rFont val="TIMES"/>
        <family val="1"/>
      </rPr>
      <t>b</t>
    </r>
    <r>
      <rPr>
        <sz val="11"/>
        <color theme="1"/>
        <rFont val="TIMES"/>
        <family val="1"/>
      </rPr>
      <t>Categories based on International Standard Classification Occupations codes</t>
    </r>
    <phoneticPr fontId="1" type="noConversion"/>
  </si>
  <si>
    <r>
      <rPr>
        <vertAlign val="superscript"/>
        <sz val="11"/>
        <color theme="1"/>
        <rFont val="TIMES"/>
        <family val="1"/>
      </rPr>
      <t>c</t>
    </r>
    <r>
      <rPr>
        <sz val="11"/>
        <color theme="1"/>
        <rFont val="TIMES"/>
        <family val="1"/>
      </rPr>
      <t xml:space="preserve">Total energy intake = (carbohydrate(g) x 4 kcal/g) + (protein(g) x 4 kcal/g) + (fat(g) x 9 kcal/g); </t>
    </r>
    <phoneticPr fontId="1" type="noConversion"/>
  </si>
  <si>
    <r>
      <rPr>
        <vertAlign val="superscript"/>
        <sz val="11"/>
        <color theme="1"/>
        <rFont val="TIMES"/>
        <family val="1"/>
      </rPr>
      <t>d</t>
    </r>
    <r>
      <rPr>
        <sz val="11"/>
        <color theme="1"/>
        <rFont val="TIMES"/>
        <family val="1"/>
      </rPr>
      <t>Obesity status defined by BMI based on 2014 Clinical Practice Guidelines for Overweight and Obesity in Korea</t>
    </r>
    <phoneticPr fontId="1" type="noConversion"/>
  </si>
  <si>
    <r>
      <t>Obese (≥25 kg/m</t>
    </r>
    <r>
      <rPr>
        <vertAlign val="superscript"/>
        <sz val="11"/>
        <color theme="1"/>
        <rFont val="TIMES"/>
        <family val="1"/>
      </rPr>
      <t>2</t>
    </r>
    <r>
      <rPr>
        <sz val="11"/>
        <color theme="1"/>
        <rFont val="TIMES"/>
        <family val="1"/>
      </rPr>
      <t>)</t>
    </r>
    <phoneticPr fontId="1" type="noConversion"/>
  </si>
  <si>
    <r>
      <t>Normal or borderline (&lt;25 kg/m</t>
    </r>
    <r>
      <rPr>
        <vertAlign val="superscript"/>
        <sz val="11"/>
        <color theme="1"/>
        <rFont val="TIMES"/>
        <family val="1"/>
      </rPr>
      <t>2</t>
    </r>
    <r>
      <rPr>
        <sz val="11"/>
        <color theme="1"/>
        <rFont val="TIMES"/>
        <family val="1"/>
      </rPr>
      <t>)</t>
    </r>
    <phoneticPr fontId="1" type="noConversion"/>
  </si>
  <si>
    <t>P-value*</t>
    <phoneticPr fontId="1" type="noConversion"/>
  </si>
  <si>
    <r>
      <t xml:space="preserve">*Measure for chi-squire differences between groups within each category (significant level: </t>
    </r>
    <r>
      <rPr>
        <i/>
        <sz val="11"/>
        <color theme="1"/>
        <rFont val="TIMES"/>
        <family val="1"/>
      </rPr>
      <t>P-value</t>
    </r>
    <r>
      <rPr>
        <sz val="11"/>
        <color theme="1"/>
        <rFont val="TIMES"/>
        <family val="1"/>
      </rPr>
      <t xml:space="preserve"> &lt; 0.05)</t>
    </r>
    <phoneticPr fontId="1" type="noConversion"/>
  </si>
  <si>
    <t>Test for trend</t>
    <phoneticPr fontId="1" type="noConversion"/>
  </si>
  <si>
    <r>
      <rPr>
        <i/>
        <sz val="11"/>
        <color theme="1"/>
        <rFont val="TIMES"/>
        <family val="1"/>
      </rPr>
      <t>P-value =</t>
    </r>
    <r>
      <rPr>
        <sz val="11"/>
        <color theme="1"/>
        <rFont val="TIMES"/>
        <family val="1"/>
      </rPr>
      <t xml:space="preserve"> 0.0009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</si>
</sst>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176" formatCode="0_);\(0\)"/>
    <numFmt numFmtId="177" formatCode="#,##0_ "/>
    <numFmt numFmtId="178" formatCode="0.00_);\(0.00\)"/>
    <numFmt numFmtId="179" formatCode="0.0000"/>
    <numFmt numFmtId="180" formatCode="\(0.00"/>
    <numFmt numFmtId="181" formatCode="0.00\)"/>
    <numFmt numFmtId="182" formatCode="0.0_);[Red]\(0.0\)"/>
    <numFmt numFmtId="183" formatCode="0.0"/>
    <numFmt numFmtId="184" formatCode="\(#,##0.00"/>
    <numFmt numFmtId="185" formatCode="#,##0.00\)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TIMES"/>
      <family val="1"/>
    </font>
    <font>
      <b/>
      <sz val="11"/>
      <color theme="1"/>
      <name val="TIMES"/>
      <family val="1"/>
    </font>
    <font>
      <b/>
      <vertAlign val="superscript"/>
      <sz val="11"/>
      <color theme="1"/>
      <name val="TIMES"/>
      <family val="1"/>
    </font>
    <font>
      <b/>
      <i/>
      <sz val="11"/>
      <color theme="1"/>
      <name val="TIMES"/>
      <family val="1"/>
    </font>
    <font>
      <b/>
      <sz val="11"/>
      <name val="TIMES"/>
      <family val="1"/>
    </font>
    <font>
      <b/>
      <vertAlign val="superscript"/>
      <sz val="11"/>
      <name val="TIMES"/>
      <family val="1"/>
    </font>
    <font>
      <sz val="11"/>
      <name val="TIMES"/>
      <family val="1"/>
    </font>
    <font>
      <i/>
      <sz val="11"/>
      <color theme="1"/>
      <name val="TIMES"/>
      <family val="1"/>
    </font>
    <font>
      <vertAlign val="superscript"/>
      <sz val="11"/>
      <color theme="1"/>
      <name val="TIMES"/>
      <family val="1"/>
    </font>
    <font>
      <b/>
      <sz val="11"/>
      <color theme="1"/>
      <name val="times"/>
    </font>
    <font>
      <sz val="11"/>
      <color rgb="FF000000"/>
      <name val="times"/>
      <family val="1"/>
    </font>
    <font>
      <i/>
      <sz val="11"/>
      <color theme="1"/>
      <name val="TIMES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/>
      <bottom style="dashed">
        <color indexed="64"/>
      </bottom>
      <diagonal/>
    </border>
  </borders>
  <cellStyleXfs count="1">
    <xf numFmtId="0" fontId="0" fillId="0" borderId="0">
      <alignment vertical="center"/>
    </xf>
  </cellStyleXfs>
  <cellXfs count="79">
    <xf numFmtId="0" fontId="0" fillId="0" borderId="0" xfId="0">
      <alignment vertical="center"/>
    </xf>
    <xf numFmtId="182" fontId="3" fillId="2" borderId="1" xfId="0" applyNumberFormat="1" applyFont="1" applyFill="1" applyBorder="1" applyAlignment="1">
      <alignment vertical="center"/>
    </xf>
    <xf numFmtId="182" fontId="3" fillId="2" borderId="0" xfId="0" applyNumberFormat="1" applyFont="1" applyFill="1" applyBorder="1" applyAlignment="1">
      <alignment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82" fontId="3" fillId="2" borderId="1" xfId="0" applyNumberFormat="1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182" fontId="2" fillId="2" borderId="0" xfId="0" applyNumberFormat="1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vertical="top"/>
    </xf>
    <xf numFmtId="182" fontId="3" fillId="2" borderId="0" xfId="0" applyNumberFormat="1" applyFont="1" applyFill="1" applyBorder="1" applyAlignment="1">
      <alignment horizontal="left" vertical="top"/>
    </xf>
    <xf numFmtId="182" fontId="2" fillId="2" borderId="0" xfId="0" applyNumberFormat="1" applyFont="1" applyFill="1" applyBorder="1" applyAlignment="1">
      <alignment horizontal="center" vertical="center" wrapText="1"/>
    </xf>
    <xf numFmtId="182" fontId="2" fillId="2" borderId="0" xfId="0" applyNumberFormat="1" applyFont="1" applyFill="1" applyBorder="1" applyAlignment="1">
      <alignment horizontal="center" vertical="top"/>
    </xf>
    <xf numFmtId="179" fontId="2" fillId="2" borderId="0" xfId="0" applyNumberFormat="1" applyFont="1" applyFill="1" applyBorder="1" applyAlignment="1">
      <alignment horizontal="center" vertical="top"/>
    </xf>
    <xf numFmtId="0" fontId="2" fillId="2" borderId="0" xfId="0" applyNumberFormat="1" applyFont="1" applyFill="1" applyBorder="1" applyAlignment="1">
      <alignment horizontal="left" vertical="top" indent="1"/>
    </xf>
    <xf numFmtId="0" fontId="2" fillId="2" borderId="0" xfId="0" applyFont="1" applyFill="1" applyBorder="1" applyAlignment="1">
      <alignment horizontal="center" vertical="top"/>
    </xf>
    <xf numFmtId="49" fontId="2" fillId="2" borderId="0" xfId="0" applyNumberFormat="1" applyFont="1" applyFill="1" applyBorder="1" applyAlignment="1">
      <alignment horizontal="left" vertical="top" indent="1"/>
    </xf>
    <xf numFmtId="183" fontId="2" fillId="2" borderId="0" xfId="0" applyNumberFormat="1" applyFont="1" applyFill="1" applyBorder="1" applyAlignment="1">
      <alignment horizontal="left" vertical="top" indent="1"/>
    </xf>
    <xf numFmtId="0" fontId="2" fillId="2" borderId="0" xfId="0" applyFont="1" applyFill="1" applyBorder="1" applyAlignment="1">
      <alignment horizontal="left" vertical="top" indent="1"/>
    </xf>
    <xf numFmtId="0" fontId="6" fillId="2" borderId="0" xfId="0" applyFont="1" applyFill="1" applyBorder="1" applyAlignment="1">
      <alignment vertical="top"/>
    </xf>
    <xf numFmtId="0" fontId="8" fillId="2" borderId="0" xfId="0" applyFont="1" applyFill="1" applyBorder="1" applyAlignment="1">
      <alignment horizontal="left" vertical="top" indent="1"/>
    </xf>
    <xf numFmtId="0" fontId="2" fillId="2" borderId="2" xfId="0" applyFont="1" applyFill="1" applyBorder="1" applyAlignment="1">
      <alignment vertical="top"/>
    </xf>
    <xf numFmtId="177" fontId="2" fillId="2" borderId="2" xfId="0" applyNumberFormat="1" applyFont="1" applyFill="1" applyBorder="1" applyAlignment="1">
      <alignment horizontal="center" vertical="top"/>
    </xf>
    <xf numFmtId="182" fontId="2" fillId="2" borderId="2" xfId="0" applyNumberFormat="1" applyFont="1" applyFill="1" applyBorder="1" applyAlignment="1">
      <alignment horizontal="center" vertical="top"/>
    </xf>
    <xf numFmtId="178" fontId="2" fillId="2" borderId="2" xfId="0" applyNumberFormat="1" applyFont="1" applyFill="1" applyBorder="1" applyAlignment="1">
      <alignment horizontal="center" vertical="top"/>
    </xf>
    <xf numFmtId="0" fontId="2" fillId="2" borderId="0" xfId="0" applyFont="1" applyFill="1" applyBorder="1" applyAlignment="1">
      <alignment horizontal="left"/>
    </xf>
    <xf numFmtId="176" fontId="2" fillId="2" borderId="0" xfId="0" applyNumberFormat="1" applyFont="1" applyFill="1" applyBorder="1" applyAlignment="1">
      <alignment horizontal="center" vertical="center"/>
    </xf>
    <xf numFmtId="0" fontId="2" fillId="2" borderId="0" xfId="0" applyFont="1" applyFill="1">
      <alignment vertical="center"/>
    </xf>
    <xf numFmtId="182" fontId="2" fillId="2" borderId="0" xfId="0" applyNumberFormat="1" applyFont="1" applyFill="1">
      <alignment vertical="center"/>
    </xf>
    <xf numFmtId="0" fontId="2" fillId="0" borderId="0" xfId="0" applyFont="1">
      <alignment vertical="center"/>
    </xf>
    <xf numFmtId="0" fontId="11" fillId="2" borderId="1" xfId="0" applyFont="1" applyFill="1" applyBorder="1" applyAlignment="1">
      <alignment vertical="center"/>
    </xf>
    <xf numFmtId="4" fontId="12" fillId="2" borderId="0" xfId="0" applyNumberFormat="1" applyFont="1" applyFill="1" applyBorder="1" applyAlignment="1">
      <alignment horizontal="center" vertical="center" wrapText="1"/>
    </xf>
    <xf numFmtId="180" fontId="12" fillId="2" borderId="0" xfId="0" applyNumberFormat="1" applyFont="1" applyFill="1" applyBorder="1" applyAlignment="1">
      <alignment horizontal="right" vertical="center" wrapText="1"/>
    </xf>
    <xf numFmtId="180" fontId="12" fillId="2" borderId="0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top" wrapText="1"/>
    </xf>
    <xf numFmtId="0" fontId="3" fillId="2" borderId="1" xfId="0" applyFont="1" applyFill="1" applyBorder="1" applyAlignment="1">
      <alignment horizontal="left" vertical="center" wrapText="1"/>
    </xf>
    <xf numFmtId="0" fontId="2" fillId="2" borderId="0" xfId="0" applyFont="1" applyFill="1" applyAlignment="1">
      <alignment horizontal="left" vertical="center"/>
    </xf>
    <xf numFmtId="0" fontId="3" fillId="2" borderId="1" xfId="0" applyFont="1" applyFill="1" applyBorder="1" applyAlignment="1">
      <alignment horizontal="right" vertical="center" wrapText="1"/>
    </xf>
    <xf numFmtId="0" fontId="2" fillId="2" borderId="0" xfId="0" applyFont="1" applyFill="1" applyAlignment="1">
      <alignment horizontal="right" vertical="center"/>
    </xf>
    <xf numFmtId="0" fontId="3" fillId="2" borderId="1" xfId="0" applyFont="1" applyFill="1" applyBorder="1" applyAlignment="1">
      <alignment horizontal="right" vertical="center"/>
    </xf>
    <xf numFmtId="4" fontId="12" fillId="2" borderId="0" xfId="0" applyNumberFormat="1" applyFont="1" applyFill="1" applyBorder="1" applyAlignment="1">
      <alignment horizontal="right" vertical="center" wrapText="1"/>
    </xf>
    <xf numFmtId="4" fontId="12" fillId="2" borderId="0" xfId="0" applyNumberFormat="1" applyFont="1" applyFill="1" applyBorder="1" applyAlignment="1">
      <alignment horizontal="left" vertical="center" wrapText="1"/>
    </xf>
    <xf numFmtId="4" fontId="12" fillId="2" borderId="0" xfId="0" applyNumberFormat="1" applyFont="1" applyFill="1" applyBorder="1" applyAlignment="1">
      <alignment horizontal="right" vertical="top" wrapText="1"/>
    </xf>
    <xf numFmtId="4" fontId="12" fillId="2" borderId="0" xfId="0" applyNumberFormat="1" applyFont="1" applyFill="1" applyAlignment="1">
      <alignment horizontal="right" vertical="top" wrapText="1"/>
    </xf>
    <xf numFmtId="184" fontId="12" fillId="2" borderId="0" xfId="0" applyNumberFormat="1" applyFont="1" applyFill="1" applyBorder="1" applyAlignment="1">
      <alignment horizontal="right" vertical="top" wrapText="1"/>
    </xf>
    <xf numFmtId="184" fontId="12" fillId="2" borderId="0" xfId="0" applyNumberFormat="1" applyFont="1" applyFill="1" applyAlignment="1">
      <alignment horizontal="right" vertical="top" wrapText="1"/>
    </xf>
    <xf numFmtId="184" fontId="12" fillId="2" borderId="0" xfId="0" applyNumberFormat="1" applyFont="1" applyFill="1" applyBorder="1" applyAlignment="1">
      <alignment horizontal="right" vertical="center" wrapText="1"/>
    </xf>
    <xf numFmtId="185" fontId="12" fillId="2" borderId="0" xfId="0" applyNumberFormat="1" applyFont="1" applyFill="1" applyBorder="1" applyAlignment="1">
      <alignment horizontal="left" vertical="top" wrapText="1"/>
    </xf>
    <xf numFmtId="185" fontId="12" fillId="2" borderId="0" xfId="0" applyNumberFormat="1" applyFont="1" applyFill="1" applyAlignment="1">
      <alignment horizontal="left" vertical="top" wrapText="1"/>
    </xf>
    <xf numFmtId="185" fontId="12" fillId="2" borderId="0" xfId="0" applyNumberFormat="1" applyFont="1" applyFill="1" applyBorder="1" applyAlignment="1">
      <alignment horizontal="left" vertical="center" wrapText="1"/>
    </xf>
    <xf numFmtId="4" fontId="12" fillId="2" borderId="0" xfId="0" applyNumberFormat="1" applyFont="1" applyFill="1" applyBorder="1" applyAlignment="1">
      <alignment horizontal="center" vertical="top" wrapText="1"/>
    </xf>
    <xf numFmtId="4" fontId="12" fillId="2" borderId="0" xfId="0" applyNumberFormat="1" applyFont="1" applyFill="1" applyAlignment="1">
      <alignment horizontal="center" vertical="top" wrapText="1"/>
    </xf>
    <xf numFmtId="0" fontId="3" fillId="2" borderId="2" xfId="0" applyFont="1" applyFill="1" applyBorder="1" applyAlignment="1">
      <alignment vertical="top"/>
    </xf>
    <xf numFmtId="4" fontId="12" fillId="2" borderId="2" xfId="0" applyNumberFormat="1" applyFont="1" applyFill="1" applyBorder="1" applyAlignment="1">
      <alignment horizontal="right" vertical="center" wrapText="1"/>
    </xf>
    <xf numFmtId="180" fontId="12" fillId="2" borderId="2" xfId="0" applyNumberFormat="1" applyFont="1" applyFill="1" applyBorder="1" applyAlignment="1">
      <alignment horizontal="right" vertical="center" wrapText="1"/>
    </xf>
    <xf numFmtId="180" fontId="12" fillId="2" borderId="2" xfId="0" applyNumberFormat="1" applyFont="1" applyFill="1" applyBorder="1" applyAlignment="1">
      <alignment horizontal="center" vertical="center" wrapText="1"/>
    </xf>
    <xf numFmtId="181" fontId="12" fillId="2" borderId="2" xfId="0" applyNumberFormat="1" applyFont="1" applyFill="1" applyBorder="1" applyAlignment="1">
      <alignment horizontal="left" vertical="center" wrapText="1"/>
    </xf>
    <xf numFmtId="0" fontId="13" fillId="2" borderId="5" xfId="0" applyFont="1" applyFill="1" applyBorder="1">
      <alignment vertical="center"/>
    </xf>
    <xf numFmtId="0" fontId="2" fillId="2" borderId="0" xfId="0" applyFont="1" applyFill="1" applyBorder="1" applyAlignment="1">
      <alignment horizontal="left" vertical="center"/>
    </xf>
    <xf numFmtId="0" fontId="11" fillId="2" borderId="1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left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left" wrapText="1"/>
    </xf>
    <xf numFmtId="0" fontId="2" fillId="2" borderId="2" xfId="0" applyFont="1" applyFill="1" applyBorder="1" applyAlignment="1">
      <alignment horizontal="left" vertical="top" wrapText="1"/>
    </xf>
    <xf numFmtId="0" fontId="2" fillId="2" borderId="0" xfId="0" applyFont="1" applyFill="1" applyBorder="1" applyAlignment="1">
      <alignment horizontal="left" vertical="top" wrapText="1"/>
    </xf>
    <xf numFmtId="49" fontId="2" fillId="2" borderId="5" xfId="0" applyNumberFormat="1" applyFont="1" applyFill="1" applyBorder="1" applyAlignment="1">
      <alignment horizontal="center" vertical="top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42"/>
  <sheetViews>
    <sheetView zoomScale="115" zoomScaleNormal="115" workbookViewId="0">
      <selection activeCell="I16" sqref="I16"/>
    </sheetView>
  </sheetViews>
  <sheetFormatPr defaultRowHeight="16.5" x14ac:dyDescent="0.3"/>
  <cols>
    <col min="1" max="1" width="40.625" style="27" customWidth="1"/>
    <col min="2" max="2" width="7.625" style="27" customWidth="1"/>
    <col min="3" max="3" width="7.625" style="28" customWidth="1"/>
    <col min="4" max="4" width="7.625" style="36" customWidth="1"/>
    <col min="5" max="5" width="7.625" style="28" customWidth="1"/>
    <col min="6" max="6" width="7.625" style="36" customWidth="1"/>
    <col min="7" max="7" width="7.625" style="28" customWidth="1"/>
    <col min="8" max="8" width="8.625" style="27" customWidth="1"/>
  </cols>
  <sheetData>
    <row r="1" spans="1:8" ht="17.100000000000001" customHeight="1" x14ac:dyDescent="0.3">
      <c r="A1" s="62" t="s">
        <v>68</v>
      </c>
      <c r="B1" s="62"/>
      <c r="C1" s="62"/>
      <c r="D1" s="62"/>
      <c r="E1" s="1"/>
      <c r="F1" s="4"/>
      <c r="G1" s="2"/>
      <c r="H1" s="3"/>
    </row>
    <row r="2" spans="1:8" ht="17.100000000000001" customHeight="1" x14ac:dyDescent="0.3">
      <c r="A2" s="63" t="s">
        <v>0</v>
      </c>
      <c r="B2" s="66" t="s">
        <v>65</v>
      </c>
      <c r="C2" s="66"/>
      <c r="D2" s="66"/>
      <c r="E2" s="66"/>
      <c r="F2" s="66"/>
      <c r="G2" s="66"/>
      <c r="H2" s="66"/>
    </row>
    <row r="3" spans="1:8" ht="17.100000000000001" customHeight="1" x14ac:dyDescent="0.3">
      <c r="A3" s="64"/>
      <c r="B3" s="67" t="s">
        <v>1</v>
      </c>
      <c r="C3" s="67"/>
      <c r="D3" s="68" t="s">
        <v>69</v>
      </c>
      <c r="E3" s="68"/>
      <c r="F3" s="68" t="s">
        <v>70</v>
      </c>
      <c r="G3" s="68"/>
      <c r="H3" s="69" t="s">
        <v>93</v>
      </c>
    </row>
    <row r="4" spans="1:8" ht="17.100000000000001" customHeight="1" x14ac:dyDescent="0.3">
      <c r="A4" s="65"/>
      <c r="B4" s="4" t="s">
        <v>2</v>
      </c>
      <c r="C4" s="5" t="s">
        <v>3</v>
      </c>
      <c r="D4" s="4" t="s">
        <v>4</v>
      </c>
      <c r="E4" s="5" t="s">
        <v>3</v>
      </c>
      <c r="F4" s="4" t="s">
        <v>4</v>
      </c>
      <c r="G4" s="5" t="s">
        <v>3</v>
      </c>
      <c r="H4" s="70"/>
    </row>
    <row r="5" spans="1:8" ht="17.100000000000001" customHeight="1" x14ac:dyDescent="0.3">
      <c r="A5" s="3" t="s">
        <v>54</v>
      </c>
      <c r="B5" s="6">
        <f>SUM(B7:B10)</f>
        <v>13518</v>
      </c>
      <c r="C5" s="7">
        <f>B5/SUM($B$7:$B$10)*100</f>
        <v>100</v>
      </c>
      <c r="D5" s="6">
        <f>SUM(D7:D10)</f>
        <v>3140</v>
      </c>
      <c r="E5" s="7">
        <f>D5/SUM($B$7:$B$10)*100</f>
        <v>23.22828820831484</v>
      </c>
      <c r="F5" s="6">
        <f>SUM(F7:F10)</f>
        <v>10378</v>
      </c>
      <c r="G5" s="7">
        <f>F5/SUM($B$7:$B$10)*100</f>
        <v>76.771711791685163</v>
      </c>
      <c r="H5" s="8"/>
    </row>
    <row r="6" spans="1:8" ht="17.100000000000001" customHeight="1" x14ac:dyDescent="0.3">
      <c r="A6" s="9" t="s">
        <v>41</v>
      </c>
      <c r="B6" s="9"/>
      <c r="C6" s="10"/>
      <c r="D6" s="35"/>
      <c r="E6" s="11"/>
      <c r="F6" s="35"/>
      <c r="G6" s="12"/>
      <c r="H6" s="13" t="s">
        <v>22</v>
      </c>
    </row>
    <row r="7" spans="1:8" ht="17.100000000000001" customHeight="1" x14ac:dyDescent="0.3">
      <c r="A7" s="14" t="s">
        <v>35</v>
      </c>
      <c r="B7" s="15">
        <f>SUM(D7,F7)</f>
        <v>2360</v>
      </c>
      <c r="C7" s="12">
        <f>B7/SUM($B$8:$B$10)*100</f>
        <v>21.150743860906974</v>
      </c>
      <c r="D7" s="37">
        <v>484</v>
      </c>
      <c r="E7" s="12">
        <f>D7/B7*100</f>
        <v>20.508474576271183</v>
      </c>
      <c r="F7" s="37">
        <v>1876</v>
      </c>
      <c r="G7" s="12">
        <f>F7/B7*100</f>
        <v>79.491525423728817</v>
      </c>
      <c r="H7" s="13"/>
    </row>
    <row r="8" spans="1:8" ht="17.100000000000001" customHeight="1" x14ac:dyDescent="0.3">
      <c r="A8" s="16" t="s">
        <v>25</v>
      </c>
      <c r="B8" s="15">
        <f t="shared" ref="B8:B71" si="0">SUM(D8,F8)</f>
        <v>3745</v>
      </c>
      <c r="C8" s="12">
        <f>B8/SUM($B$8:$B$10)*100</f>
        <v>33.563362609786701</v>
      </c>
      <c r="D8" s="37">
        <v>823</v>
      </c>
      <c r="E8" s="12">
        <f>D8/B8*100</f>
        <v>21.975967957276367</v>
      </c>
      <c r="F8" s="37">
        <v>2922</v>
      </c>
      <c r="G8" s="12">
        <f>F8/B8*100</f>
        <v>78.024032042723633</v>
      </c>
      <c r="H8" s="15"/>
    </row>
    <row r="9" spans="1:8" ht="17.100000000000001" customHeight="1" x14ac:dyDescent="0.3">
      <c r="A9" s="16" t="s">
        <v>26</v>
      </c>
      <c r="B9" s="15">
        <f t="shared" si="0"/>
        <v>2263</v>
      </c>
      <c r="C9" s="12">
        <f>B9/SUM($B$8:$B$10)*100</f>
        <v>20.281412439505285</v>
      </c>
      <c r="D9" s="37">
        <v>526</v>
      </c>
      <c r="E9" s="12">
        <f t="shared" ref="E9:E72" si="1">D9/B9*100</f>
        <v>23.243482103402563</v>
      </c>
      <c r="F9" s="37">
        <v>1737</v>
      </c>
      <c r="G9" s="12">
        <f t="shared" ref="G9:G72" si="2">F9/B9*100</f>
        <v>76.75651789659743</v>
      </c>
      <c r="H9" s="15"/>
    </row>
    <row r="10" spans="1:8" ht="17.100000000000001" customHeight="1" x14ac:dyDescent="0.3">
      <c r="A10" s="16" t="s">
        <v>24</v>
      </c>
      <c r="B10" s="15">
        <f t="shared" si="0"/>
        <v>5150</v>
      </c>
      <c r="C10" s="12">
        <f>B10/SUM($B$8:$B$10)*100</f>
        <v>46.155224950708011</v>
      </c>
      <c r="D10" s="37">
        <v>1307</v>
      </c>
      <c r="E10" s="12">
        <f t="shared" si="1"/>
        <v>25.378640776699029</v>
      </c>
      <c r="F10" s="37">
        <v>3843</v>
      </c>
      <c r="G10" s="12">
        <f t="shared" si="2"/>
        <v>74.621359223300971</v>
      </c>
      <c r="H10" s="15"/>
    </row>
    <row r="11" spans="1:8" ht="17.100000000000001" customHeight="1" x14ac:dyDescent="0.3">
      <c r="A11" s="9" t="s">
        <v>27</v>
      </c>
      <c r="B11" s="15"/>
      <c r="C11" s="12"/>
      <c r="D11" s="15"/>
      <c r="E11" s="12"/>
      <c r="F11" s="15"/>
      <c r="G11" s="12"/>
      <c r="H11" s="13" t="s">
        <v>22</v>
      </c>
    </row>
    <row r="12" spans="1:8" ht="17.100000000000001" customHeight="1" x14ac:dyDescent="0.3">
      <c r="A12" s="17" t="s">
        <v>28</v>
      </c>
      <c r="B12" s="15">
        <f t="shared" si="0"/>
        <v>5715</v>
      </c>
      <c r="C12" s="12">
        <f t="shared" ref="C12:C72" si="3">B12/SUM($B$8:$B$10)*100</f>
        <v>51.218856425882777</v>
      </c>
      <c r="D12" s="37">
        <v>1539</v>
      </c>
      <c r="E12" s="12">
        <f t="shared" si="1"/>
        <v>26.929133858267718</v>
      </c>
      <c r="F12" s="37">
        <v>4176</v>
      </c>
      <c r="G12" s="12">
        <f t="shared" si="2"/>
        <v>73.070866141732282</v>
      </c>
      <c r="H12" s="15"/>
    </row>
    <row r="13" spans="1:8" ht="17.100000000000001" customHeight="1" x14ac:dyDescent="0.3">
      <c r="A13" s="17" t="s">
        <v>6</v>
      </c>
      <c r="B13" s="15">
        <f t="shared" si="0"/>
        <v>7803</v>
      </c>
      <c r="C13" s="12">
        <f t="shared" si="3"/>
        <v>69.931887435024194</v>
      </c>
      <c r="D13" s="37">
        <v>1601</v>
      </c>
      <c r="E13" s="12">
        <f t="shared" si="1"/>
        <v>20.517749583493526</v>
      </c>
      <c r="F13" s="37">
        <v>6202</v>
      </c>
      <c r="G13" s="12">
        <f t="shared" si="2"/>
        <v>79.482250416506474</v>
      </c>
      <c r="H13" s="15"/>
    </row>
    <row r="14" spans="1:8" ht="17.100000000000001" customHeight="1" x14ac:dyDescent="0.3">
      <c r="A14" s="9" t="s">
        <v>29</v>
      </c>
      <c r="B14" s="15"/>
      <c r="C14" s="12"/>
      <c r="D14" s="15"/>
      <c r="E14" s="12"/>
      <c r="F14" s="15"/>
      <c r="G14" s="12"/>
      <c r="H14" s="13" t="s">
        <v>22</v>
      </c>
    </row>
    <row r="15" spans="1:8" ht="17.100000000000001" customHeight="1" x14ac:dyDescent="0.3">
      <c r="A15" s="18" t="s">
        <v>30</v>
      </c>
      <c r="B15" s="15">
        <f t="shared" si="0"/>
        <v>1609</v>
      </c>
      <c r="C15" s="12">
        <f t="shared" si="3"/>
        <v>14.420146979745475</v>
      </c>
      <c r="D15" s="37">
        <v>308</v>
      </c>
      <c r="E15" s="12">
        <f t="shared" si="1"/>
        <v>19.142324425108765</v>
      </c>
      <c r="F15" s="37">
        <v>1301</v>
      </c>
      <c r="G15" s="12">
        <f t="shared" si="2"/>
        <v>80.857675574891246</v>
      </c>
      <c r="H15" s="15"/>
    </row>
    <row r="16" spans="1:8" ht="17.100000000000001" customHeight="1" x14ac:dyDescent="0.3">
      <c r="A16" s="18" t="s">
        <v>31</v>
      </c>
      <c r="B16" s="15">
        <f t="shared" si="0"/>
        <v>2167</v>
      </c>
      <c r="C16" s="12">
        <f t="shared" si="3"/>
        <v>19.421043197705682</v>
      </c>
      <c r="D16" s="37">
        <v>545</v>
      </c>
      <c r="E16" s="12">
        <f t="shared" si="1"/>
        <v>25.149976926626671</v>
      </c>
      <c r="F16" s="37">
        <v>1622</v>
      </c>
      <c r="G16" s="12">
        <f t="shared" si="2"/>
        <v>74.850023073373322</v>
      </c>
      <c r="H16" s="15"/>
    </row>
    <row r="17" spans="1:8" ht="17.100000000000001" customHeight="1" x14ac:dyDescent="0.3">
      <c r="A17" s="18" t="s">
        <v>32</v>
      </c>
      <c r="B17" s="15">
        <f t="shared" si="0"/>
        <v>2558</v>
      </c>
      <c r="C17" s="12">
        <f t="shared" si="3"/>
        <v>22.92525542211866</v>
      </c>
      <c r="D17" s="37">
        <v>615</v>
      </c>
      <c r="E17" s="12">
        <f t="shared" si="1"/>
        <v>24.042220484753717</v>
      </c>
      <c r="F17" s="37">
        <v>1943</v>
      </c>
      <c r="G17" s="12">
        <f t="shared" si="2"/>
        <v>75.957779515246287</v>
      </c>
      <c r="H17" s="15"/>
    </row>
    <row r="18" spans="1:8" ht="17.100000000000001" customHeight="1" x14ac:dyDescent="0.3">
      <c r="A18" s="18" t="s">
        <v>33</v>
      </c>
      <c r="B18" s="15">
        <f t="shared" si="0"/>
        <v>2551</v>
      </c>
      <c r="C18" s="12">
        <f t="shared" si="3"/>
        <v>22.862520164904105</v>
      </c>
      <c r="D18" s="37">
        <v>633</v>
      </c>
      <c r="E18" s="12">
        <f t="shared" si="1"/>
        <v>24.813798510388082</v>
      </c>
      <c r="F18" s="37">
        <v>1918</v>
      </c>
      <c r="G18" s="12">
        <f t="shared" si="2"/>
        <v>75.186201489611918</v>
      </c>
      <c r="H18" s="15"/>
    </row>
    <row r="19" spans="1:8" ht="17.100000000000001" customHeight="1" x14ac:dyDescent="0.3">
      <c r="A19" s="18" t="s">
        <v>34</v>
      </c>
      <c r="B19" s="15">
        <f t="shared" si="0"/>
        <v>2416</v>
      </c>
      <c r="C19" s="12">
        <f t="shared" si="3"/>
        <v>21.652625918623407</v>
      </c>
      <c r="D19" s="37">
        <v>597</v>
      </c>
      <c r="E19" s="12">
        <f>D19/B19*100</f>
        <v>24.710264900662253</v>
      </c>
      <c r="F19" s="37">
        <v>1819</v>
      </c>
      <c r="G19" s="12">
        <f>F19/B19*100</f>
        <v>75.289735099337747</v>
      </c>
      <c r="H19" s="15"/>
    </row>
    <row r="20" spans="1:8" ht="17.100000000000001" customHeight="1" x14ac:dyDescent="0.3">
      <c r="A20" s="18" t="s">
        <v>55</v>
      </c>
      <c r="B20" s="15">
        <f t="shared" si="0"/>
        <v>2217</v>
      </c>
      <c r="C20" s="12">
        <f t="shared" si="3"/>
        <v>19.869152177809642</v>
      </c>
      <c r="D20" s="37">
        <v>442</v>
      </c>
      <c r="E20" s="12">
        <f>D20/B20*100</f>
        <v>19.936851601262966</v>
      </c>
      <c r="F20" s="37">
        <v>1775</v>
      </c>
      <c r="G20" s="12">
        <f>F20/B20*100</f>
        <v>80.063148398737027</v>
      </c>
      <c r="H20" s="15"/>
    </row>
    <row r="21" spans="1:8" ht="17.100000000000001" customHeight="1" x14ac:dyDescent="0.3">
      <c r="A21" s="9" t="s">
        <v>8</v>
      </c>
      <c r="B21" s="15"/>
      <c r="C21" s="12"/>
      <c r="D21" s="15"/>
      <c r="E21" s="12"/>
      <c r="F21" s="15"/>
      <c r="G21" s="12"/>
      <c r="H21" s="15">
        <v>4.4299999999999999E-2</v>
      </c>
    </row>
    <row r="22" spans="1:8" ht="17.100000000000001" customHeight="1" x14ac:dyDescent="0.3">
      <c r="A22" s="18" t="s">
        <v>79</v>
      </c>
      <c r="B22" s="15">
        <f t="shared" si="0"/>
        <v>9499</v>
      </c>
      <c r="C22" s="12">
        <f t="shared" si="3"/>
        <v>85.131744040150565</v>
      </c>
      <c r="D22" s="37">
        <v>2177</v>
      </c>
      <c r="E22" s="12">
        <f>D22/B22*100</f>
        <v>22.918201915991158</v>
      </c>
      <c r="F22" s="37">
        <v>7322</v>
      </c>
      <c r="G22" s="12">
        <f>F22/B22*100</f>
        <v>77.081798084008852</v>
      </c>
      <c r="H22" s="15"/>
    </row>
    <row r="23" spans="1:8" ht="17.100000000000001" customHeight="1" x14ac:dyDescent="0.3">
      <c r="A23" s="18" t="s">
        <v>80</v>
      </c>
      <c r="B23" s="15">
        <f t="shared" si="0"/>
        <v>1781</v>
      </c>
      <c r="C23" s="12">
        <f t="shared" si="3"/>
        <v>15.961641871303101</v>
      </c>
      <c r="D23" s="37">
        <v>455</v>
      </c>
      <c r="E23" s="12">
        <f>D23/B23*100</f>
        <v>25.547445255474454</v>
      </c>
      <c r="F23" s="37">
        <v>1326</v>
      </c>
      <c r="G23" s="12">
        <f>F23/B23*100</f>
        <v>74.452554744525543</v>
      </c>
      <c r="H23" s="15"/>
    </row>
    <row r="24" spans="1:8" ht="17.100000000000001" customHeight="1" x14ac:dyDescent="0.3">
      <c r="A24" s="18" t="s">
        <v>39</v>
      </c>
      <c r="B24" s="15">
        <f t="shared" si="0"/>
        <v>2238</v>
      </c>
      <c r="C24" s="12">
        <f t="shared" si="3"/>
        <v>20.057357949453309</v>
      </c>
      <c r="D24" s="37">
        <v>508</v>
      </c>
      <c r="E24" s="12">
        <f t="shared" si="1"/>
        <v>22.698838248436104</v>
      </c>
      <c r="F24" s="37">
        <v>1730</v>
      </c>
      <c r="G24" s="12">
        <f t="shared" si="2"/>
        <v>77.301161751563896</v>
      </c>
      <c r="H24" s="15"/>
    </row>
    <row r="25" spans="1:8" ht="17.100000000000001" customHeight="1" x14ac:dyDescent="0.3">
      <c r="A25" s="9" t="s">
        <v>36</v>
      </c>
      <c r="B25" s="15"/>
      <c r="C25" s="12"/>
      <c r="D25" s="15"/>
      <c r="E25" s="12"/>
      <c r="F25" s="15"/>
      <c r="G25" s="12"/>
      <c r="H25" s="13" t="s">
        <v>22</v>
      </c>
    </row>
    <row r="26" spans="1:8" ht="17.100000000000001" customHeight="1" x14ac:dyDescent="0.3">
      <c r="A26" s="18" t="s">
        <v>56</v>
      </c>
      <c r="B26" s="15">
        <f t="shared" si="0"/>
        <v>8350</v>
      </c>
      <c r="C26" s="12">
        <f t="shared" si="3"/>
        <v>74.834199677361539</v>
      </c>
      <c r="D26" s="37">
        <v>2048</v>
      </c>
      <c r="E26" s="12">
        <f t="shared" si="1"/>
        <v>24.526946107784433</v>
      </c>
      <c r="F26" s="37">
        <v>6302</v>
      </c>
      <c r="G26" s="12">
        <f t="shared" si="2"/>
        <v>75.473053892215574</v>
      </c>
      <c r="H26" s="15"/>
    </row>
    <row r="27" spans="1:8" ht="17.100000000000001" customHeight="1" x14ac:dyDescent="0.3">
      <c r="A27" s="18" t="s">
        <v>57</v>
      </c>
      <c r="B27" s="15">
        <f t="shared" si="0"/>
        <v>5168</v>
      </c>
      <c r="C27" s="12">
        <f t="shared" si="3"/>
        <v>46.316544183545439</v>
      </c>
      <c r="D27" s="37">
        <v>1092</v>
      </c>
      <c r="E27" s="12">
        <f t="shared" si="1"/>
        <v>21.130030959752322</v>
      </c>
      <c r="F27" s="37">
        <v>4076</v>
      </c>
      <c r="G27" s="12">
        <f t="shared" si="2"/>
        <v>78.869969040247682</v>
      </c>
      <c r="H27" s="15"/>
    </row>
    <row r="28" spans="1:8" ht="17.100000000000001" customHeight="1" x14ac:dyDescent="0.3">
      <c r="A28" s="19" t="s">
        <v>71</v>
      </c>
      <c r="B28" s="15"/>
      <c r="C28" s="12"/>
      <c r="D28" s="15"/>
      <c r="E28" s="12"/>
      <c r="F28" s="15"/>
      <c r="G28" s="12"/>
      <c r="H28" s="13">
        <v>9.9000000000000008E-3</v>
      </c>
    </row>
    <row r="29" spans="1:8" ht="17.100000000000001" customHeight="1" x14ac:dyDescent="0.3">
      <c r="A29" s="20" t="s">
        <v>23</v>
      </c>
      <c r="B29" s="15">
        <f t="shared" si="0"/>
        <v>3429</v>
      </c>
      <c r="C29" s="12">
        <f t="shared" si="3"/>
        <v>30.731313855529663</v>
      </c>
      <c r="D29" s="37">
        <v>750</v>
      </c>
      <c r="E29" s="12">
        <f t="shared" si="1"/>
        <v>21.872265966754156</v>
      </c>
      <c r="F29" s="37">
        <v>2679</v>
      </c>
      <c r="G29" s="12">
        <f t="shared" si="2"/>
        <v>78.127734033245844</v>
      </c>
      <c r="H29" s="15"/>
    </row>
    <row r="30" spans="1:8" ht="17.100000000000001" customHeight="1" x14ac:dyDescent="0.3">
      <c r="A30" s="20" t="s">
        <v>37</v>
      </c>
      <c r="B30" s="15">
        <f t="shared" si="0"/>
        <v>3106</v>
      </c>
      <c r="C30" s="12">
        <f t="shared" si="3"/>
        <v>27.836529844058074</v>
      </c>
      <c r="D30" s="37">
        <v>764</v>
      </c>
      <c r="E30" s="12">
        <f t="shared" si="1"/>
        <v>24.597553122987765</v>
      </c>
      <c r="F30" s="37">
        <v>2342</v>
      </c>
      <c r="G30" s="12">
        <f t="shared" si="2"/>
        <v>75.402446877012224</v>
      </c>
      <c r="H30" s="15"/>
    </row>
    <row r="31" spans="1:8" ht="17.100000000000001" customHeight="1" x14ac:dyDescent="0.3">
      <c r="A31" s="20" t="s">
        <v>38</v>
      </c>
      <c r="B31" s="15">
        <f t="shared" si="0"/>
        <v>1716</v>
      </c>
      <c r="C31" s="12">
        <f t="shared" si="3"/>
        <v>15.379100197167952</v>
      </c>
      <c r="D31" s="37">
        <v>432</v>
      </c>
      <c r="E31" s="12">
        <f t="shared" si="1"/>
        <v>25.174825174825177</v>
      </c>
      <c r="F31" s="37">
        <v>1284</v>
      </c>
      <c r="G31" s="12">
        <f t="shared" si="2"/>
        <v>74.825174825174827</v>
      </c>
      <c r="H31" s="15"/>
    </row>
    <row r="32" spans="1:8" ht="17.100000000000001" customHeight="1" x14ac:dyDescent="0.3">
      <c r="A32" s="20" t="s">
        <v>14</v>
      </c>
      <c r="B32" s="15">
        <f t="shared" si="0"/>
        <v>5267</v>
      </c>
      <c r="C32" s="12">
        <f t="shared" si="3"/>
        <v>47.20379996415128</v>
      </c>
      <c r="D32" s="37">
        <v>1194</v>
      </c>
      <c r="E32" s="12">
        <f t="shared" si="1"/>
        <v>22.669451300550598</v>
      </c>
      <c r="F32" s="37">
        <v>4073</v>
      </c>
      <c r="G32" s="12">
        <f t="shared" si="2"/>
        <v>77.330548699449395</v>
      </c>
      <c r="H32" s="15"/>
    </row>
    <row r="33" spans="1:8" ht="17.100000000000001" customHeight="1" x14ac:dyDescent="0.3">
      <c r="A33" s="9" t="s">
        <v>9</v>
      </c>
      <c r="B33" s="15"/>
      <c r="C33" s="12"/>
      <c r="D33" s="15"/>
      <c r="E33" s="12"/>
      <c r="F33" s="15"/>
      <c r="G33" s="12"/>
      <c r="H33" s="13" t="s">
        <v>22</v>
      </c>
    </row>
    <row r="34" spans="1:8" ht="17.100000000000001" customHeight="1" x14ac:dyDescent="0.3">
      <c r="A34" s="18" t="s">
        <v>11</v>
      </c>
      <c r="B34" s="15">
        <f t="shared" si="0"/>
        <v>2472</v>
      </c>
      <c r="C34" s="12">
        <f t="shared" si="3"/>
        <v>22.154507976339847</v>
      </c>
      <c r="D34" s="37">
        <v>612</v>
      </c>
      <c r="E34" s="12">
        <f t="shared" si="1"/>
        <v>24.757281553398059</v>
      </c>
      <c r="F34" s="37">
        <v>1860</v>
      </c>
      <c r="G34" s="12">
        <f t="shared" si="2"/>
        <v>75.242718446601941</v>
      </c>
      <c r="H34" s="15"/>
    </row>
    <row r="35" spans="1:8" ht="17.100000000000001" customHeight="1" x14ac:dyDescent="0.3">
      <c r="A35" s="18" t="s">
        <v>12</v>
      </c>
      <c r="B35" s="15">
        <f t="shared" si="0"/>
        <v>3290</v>
      </c>
      <c r="C35" s="12">
        <f t="shared" si="3"/>
        <v>29.485570890840652</v>
      </c>
      <c r="D35" s="37">
        <v>803</v>
      </c>
      <c r="E35" s="12">
        <f t="shared" si="1"/>
        <v>24.407294832826747</v>
      </c>
      <c r="F35" s="37">
        <v>2487</v>
      </c>
      <c r="G35" s="12">
        <f t="shared" si="2"/>
        <v>75.592705167173264</v>
      </c>
      <c r="H35" s="15"/>
    </row>
    <row r="36" spans="1:8" ht="17.100000000000001" customHeight="1" x14ac:dyDescent="0.3">
      <c r="A36" s="18" t="s">
        <v>13</v>
      </c>
      <c r="B36" s="15">
        <f t="shared" si="0"/>
        <v>3739</v>
      </c>
      <c r="C36" s="12">
        <f t="shared" si="3"/>
        <v>33.509589532174225</v>
      </c>
      <c r="D36" s="37">
        <v>896</v>
      </c>
      <c r="E36" s="12">
        <f t="shared" si="1"/>
        <v>23.963626638138543</v>
      </c>
      <c r="F36" s="37">
        <v>2843</v>
      </c>
      <c r="G36" s="12">
        <f t="shared" si="2"/>
        <v>76.036373361861465</v>
      </c>
      <c r="H36" s="15"/>
    </row>
    <row r="37" spans="1:8" ht="17.100000000000001" customHeight="1" x14ac:dyDescent="0.3">
      <c r="A37" s="18" t="s">
        <v>18</v>
      </c>
      <c r="B37" s="15">
        <f t="shared" si="0"/>
        <v>4017</v>
      </c>
      <c r="C37" s="12">
        <f t="shared" si="3"/>
        <v>36.001075461552254</v>
      </c>
      <c r="D37" s="37">
        <v>829</v>
      </c>
      <c r="E37" s="12">
        <f t="shared" si="1"/>
        <v>20.637291511077919</v>
      </c>
      <c r="F37" s="37">
        <v>3188</v>
      </c>
      <c r="G37" s="12">
        <f t="shared" si="2"/>
        <v>79.362708488922081</v>
      </c>
      <c r="H37" s="15"/>
    </row>
    <row r="38" spans="1:8" ht="17.100000000000001" customHeight="1" x14ac:dyDescent="0.3">
      <c r="A38" s="9" t="s">
        <v>40</v>
      </c>
      <c r="B38" s="15"/>
      <c r="C38" s="12"/>
      <c r="D38" s="15"/>
      <c r="E38" s="12"/>
      <c r="F38" s="15"/>
      <c r="G38" s="12"/>
      <c r="H38" s="13" t="s">
        <v>22</v>
      </c>
    </row>
    <row r="39" spans="1:8" ht="17.100000000000001" customHeight="1" x14ac:dyDescent="0.3">
      <c r="A39" s="18" t="s">
        <v>42</v>
      </c>
      <c r="B39" s="15">
        <f t="shared" si="0"/>
        <v>5010</v>
      </c>
      <c r="C39" s="12">
        <f t="shared" si="3"/>
        <v>44.900519806416924</v>
      </c>
      <c r="D39" s="37">
        <v>1256</v>
      </c>
      <c r="E39" s="12">
        <f t="shared" si="1"/>
        <v>25.069860279441119</v>
      </c>
      <c r="F39" s="37">
        <v>3754</v>
      </c>
      <c r="G39" s="12">
        <f t="shared" si="2"/>
        <v>74.930139720558884</v>
      </c>
      <c r="H39" s="15"/>
    </row>
    <row r="40" spans="1:8" ht="17.100000000000001" customHeight="1" x14ac:dyDescent="0.3">
      <c r="A40" s="18" t="s">
        <v>58</v>
      </c>
      <c r="B40" s="15">
        <f t="shared" si="0"/>
        <v>8508</v>
      </c>
      <c r="C40" s="12">
        <f t="shared" si="3"/>
        <v>76.250224054490062</v>
      </c>
      <c r="D40" s="37">
        <v>1884</v>
      </c>
      <c r="E40" s="12">
        <f t="shared" si="1"/>
        <v>22.143864598025388</v>
      </c>
      <c r="F40" s="37">
        <v>6624</v>
      </c>
      <c r="G40" s="12">
        <f t="shared" si="2"/>
        <v>77.856135401974612</v>
      </c>
      <c r="H40" s="15"/>
    </row>
    <row r="41" spans="1:8" ht="17.100000000000001" customHeight="1" x14ac:dyDescent="0.3">
      <c r="A41" s="9" t="s">
        <v>76</v>
      </c>
      <c r="B41" s="15"/>
      <c r="C41" s="12"/>
      <c r="D41" s="15"/>
      <c r="E41" s="12"/>
      <c r="F41" s="15"/>
      <c r="G41" s="12"/>
      <c r="H41" s="15">
        <v>0.99909999999999999</v>
      </c>
    </row>
    <row r="42" spans="1:8" ht="17.100000000000001" customHeight="1" x14ac:dyDescent="0.3">
      <c r="A42" s="18" t="s">
        <v>78</v>
      </c>
      <c r="B42" s="15">
        <f t="shared" si="0"/>
        <v>2703</v>
      </c>
      <c r="C42" s="12">
        <f t="shared" si="3"/>
        <v>24.224771464420147</v>
      </c>
      <c r="D42" s="37">
        <v>623</v>
      </c>
      <c r="E42" s="12">
        <f t="shared" si="1"/>
        <v>23.048464668886425</v>
      </c>
      <c r="F42" s="37">
        <v>2080</v>
      </c>
      <c r="G42" s="12">
        <f t="shared" si="2"/>
        <v>76.951535331113575</v>
      </c>
      <c r="H42" s="15"/>
    </row>
    <row r="43" spans="1:8" ht="17.100000000000001" customHeight="1" x14ac:dyDescent="0.3">
      <c r="A43" s="18" t="s">
        <v>19</v>
      </c>
      <c r="B43" s="15">
        <f t="shared" si="0"/>
        <v>2704</v>
      </c>
      <c r="C43" s="12">
        <f t="shared" si="3"/>
        <v>24.233733644022227</v>
      </c>
      <c r="D43" s="37">
        <v>627</v>
      </c>
      <c r="E43" s="12">
        <f t="shared" si="1"/>
        <v>23.187869822485208</v>
      </c>
      <c r="F43" s="37">
        <v>2077</v>
      </c>
      <c r="G43" s="12">
        <f t="shared" si="2"/>
        <v>76.812130177514788</v>
      </c>
      <c r="H43" s="15"/>
    </row>
    <row r="44" spans="1:8" ht="17.100000000000001" customHeight="1" x14ac:dyDescent="0.3">
      <c r="A44" s="18" t="s">
        <v>20</v>
      </c>
      <c r="B44" s="15">
        <f t="shared" si="0"/>
        <v>2703</v>
      </c>
      <c r="C44" s="12">
        <f t="shared" si="3"/>
        <v>24.224771464420147</v>
      </c>
      <c r="D44" s="37">
        <v>628</v>
      </c>
      <c r="E44" s="12">
        <f t="shared" si="1"/>
        <v>23.233444321124676</v>
      </c>
      <c r="F44" s="37">
        <v>2075</v>
      </c>
      <c r="G44" s="12">
        <f t="shared" si="2"/>
        <v>76.766555678875321</v>
      </c>
      <c r="H44" s="15"/>
    </row>
    <row r="45" spans="1:8" ht="17.100000000000001" customHeight="1" x14ac:dyDescent="0.3">
      <c r="A45" s="18" t="s">
        <v>21</v>
      </c>
      <c r="B45" s="15">
        <f t="shared" si="0"/>
        <v>2705</v>
      </c>
      <c r="C45" s="12">
        <f t="shared" si="3"/>
        <v>24.242695823624306</v>
      </c>
      <c r="D45" s="37">
        <v>631</v>
      </c>
      <c r="E45" s="12">
        <f t="shared" si="1"/>
        <v>23.327171903881698</v>
      </c>
      <c r="F45" s="37">
        <v>2074</v>
      </c>
      <c r="G45" s="12">
        <f t="shared" si="2"/>
        <v>76.672828096118295</v>
      </c>
      <c r="H45" s="15"/>
    </row>
    <row r="46" spans="1:8" ht="17.100000000000001" customHeight="1" x14ac:dyDescent="0.3">
      <c r="A46" s="18" t="s">
        <v>77</v>
      </c>
      <c r="B46" s="15">
        <f t="shared" si="0"/>
        <v>2703</v>
      </c>
      <c r="C46" s="12">
        <f t="shared" si="3"/>
        <v>24.224771464420147</v>
      </c>
      <c r="D46" s="37">
        <v>631</v>
      </c>
      <c r="E46" s="12">
        <f t="shared" si="1"/>
        <v>23.344432112467629</v>
      </c>
      <c r="F46" s="37">
        <v>2072</v>
      </c>
      <c r="G46" s="12">
        <f t="shared" si="2"/>
        <v>76.655567887532371</v>
      </c>
      <c r="H46" s="15"/>
    </row>
    <row r="47" spans="1:8" ht="17.100000000000001" customHeight="1" x14ac:dyDescent="0.3">
      <c r="A47" s="19" t="s">
        <v>47</v>
      </c>
      <c r="B47" s="15"/>
      <c r="C47" s="12"/>
      <c r="D47" s="15"/>
      <c r="E47" s="12"/>
      <c r="F47" s="15"/>
      <c r="G47" s="12"/>
      <c r="H47" s="15">
        <v>1.6999999999999999E-3</v>
      </c>
    </row>
    <row r="48" spans="1:8" ht="17.100000000000001" customHeight="1" x14ac:dyDescent="0.3">
      <c r="A48" s="20" t="s">
        <v>16</v>
      </c>
      <c r="B48" s="15">
        <f t="shared" si="0"/>
        <v>5913</v>
      </c>
      <c r="C48" s="12">
        <f t="shared" si="3"/>
        <v>52.993367987094466</v>
      </c>
      <c r="D48" s="37">
        <v>1297</v>
      </c>
      <c r="E48" s="12">
        <f t="shared" si="1"/>
        <v>21.934720108236089</v>
      </c>
      <c r="F48" s="37">
        <v>4616</v>
      </c>
      <c r="G48" s="12">
        <f t="shared" si="2"/>
        <v>78.065279891763907</v>
      </c>
      <c r="H48" s="15"/>
    </row>
    <row r="49" spans="1:8" ht="17.100000000000001" customHeight="1" x14ac:dyDescent="0.3">
      <c r="A49" s="20" t="s">
        <v>17</v>
      </c>
      <c r="B49" s="15">
        <f t="shared" si="0"/>
        <v>7605</v>
      </c>
      <c r="C49" s="12">
        <f t="shared" si="3"/>
        <v>68.157375873812512</v>
      </c>
      <c r="D49" s="37">
        <v>1843</v>
      </c>
      <c r="E49" s="12">
        <f t="shared" si="1"/>
        <v>24.234056541748849</v>
      </c>
      <c r="F49" s="37">
        <v>5762</v>
      </c>
      <c r="G49" s="12">
        <f t="shared" si="2"/>
        <v>75.765943458251144</v>
      </c>
      <c r="H49" s="15"/>
    </row>
    <row r="50" spans="1:8" ht="17.100000000000001" customHeight="1" x14ac:dyDescent="0.3">
      <c r="A50" s="19" t="s">
        <v>43</v>
      </c>
      <c r="B50" s="15"/>
      <c r="C50" s="12"/>
      <c r="D50" s="15"/>
      <c r="E50" s="12"/>
      <c r="F50" s="15"/>
      <c r="G50" s="12"/>
      <c r="H50" s="15" t="s">
        <v>5</v>
      </c>
    </row>
    <row r="51" spans="1:8" ht="17.100000000000001" customHeight="1" x14ac:dyDescent="0.3">
      <c r="A51" s="18" t="s">
        <v>59</v>
      </c>
      <c r="B51" s="15">
        <f t="shared" si="0"/>
        <v>4884</v>
      </c>
      <c r="C51" s="12">
        <f t="shared" si="3"/>
        <v>43.771285176554933</v>
      </c>
      <c r="D51" s="37">
        <v>1265</v>
      </c>
      <c r="E51" s="12">
        <f t="shared" si="1"/>
        <v>25.900900900900904</v>
      </c>
      <c r="F51" s="37">
        <v>3619</v>
      </c>
      <c r="G51" s="12">
        <f t="shared" si="2"/>
        <v>74.099099099099092</v>
      </c>
      <c r="H51" s="15"/>
    </row>
    <row r="52" spans="1:8" ht="17.100000000000001" customHeight="1" x14ac:dyDescent="0.3">
      <c r="A52" s="18" t="s">
        <v>44</v>
      </c>
      <c r="B52" s="15">
        <f t="shared" si="0"/>
        <v>275</v>
      </c>
      <c r="C52" s="12">
        <f t="shared" si="3"/>
        <v>2.4645993905717871</v>
      </c>
      <c r="D52" s="37">
        <v>65</v>
      </c>
      <c r="E52" s="12">
        <f t="shared" si="1"/>
        <v>23.636363636363637</v>
      </c>
      <c r="F52" s="37">
        <v>210</v>
      </c>
      <c r="G52" s="12">
        <f t="shared" si="2"/>
        <v>76.363636363636374</v>
      </c>
      <c r="H52" s="15"/>
    </row>
    <row r="53" spans="1:8" ht="17.100000000000001" customHeight="1" x14ac:dyDescent="0.3">
      <c r="A53" s="18" t="s">
        <v>45</v>
      </c>
      <c r="B53" s="15">
        <f t="shared" si="0"/>
        <v>8359</v>
      </c>
      <c r="C53" s="12">
        <f t="shared" si="3"/>
        <v>74.914859293780239</v>
      </c>
      <c r="D53" s="37">
        <v>1810</v>
      </c>
      <c r="E53" s="12">
        <f t="shared" si="1"/>
        <v>21.653307811939225</v>
      </c>
      <c r="F53" s="37">
        <v>6549</v>
      </c>
      <c r="G53" s="12">
        <f t="shared" si="2"/>
        <v>78.346692188060771</v>
      </c>
      <c r="H53" s="15"/>
    </row>
    <row r="54" spans="1:8" ht="17.100000000000001" customHeight="1" x14ac:dyDescent="0.3">
      <c r="A54" s="9" t="s">
        <v>46</v>
      </c>
      <c r="B54" s="15"/>
      <c r="C54" s="12"/>
      <c r="D54" s="15"/>
      <c r="E54" s="12"/>
      <c r="F54" s="15"/>
      <c r="G54" s="12"/>
      <c r="H54" s="15">
        <v>1.9E-3</v>
      </c>
    </row>
    <row r="55" spans="1:8" ht="17.100000000000001" customHeight="1" x14ac:dyDescent="0.3">
      <c r="A55" s="18" t="s">
        <v>81</v>
      </c>
      <c r="B55" s="15">
        <f t="shared" si="0"/>
        <v>2973</v>
      </c>
      <c r="C55" s="12">
        <f t="shared" si="3"/>
        <v>26.644559956981539</v>
      </c>
      <c r="D55" s="37">
        <v>647</v>
      </c>
      <c r="E55" s="12">
        <f t="shared" si="1"/>
        <v>21.762529431550622</v>
      </c>
      <c r="F55" s="37">
        <v>2326</v>
      </c>
      <c r="G55" s="12">
        <f t="shared" si="2"/>
        <v>78.237470568449368</v>
      </c>
      <c r="H55" s="15"/>
    </row>
    <row r="56" spans="1:8" ht="17.100000000000001" customHeight="1" x14ac:dyDescent="0.3">
      <c r="A56" s="18" t="s">
        <v>82</v>
      </c>
      <c r="B56" s="15">
        <f t="shared" si="0"/>
        <v>3047</v>
      </c>
      <c r="C56" s="12">
        <f t="shared" si="3"/>
        <v>27.307761247535399</v>
      </c>
      <c r="D56" s="37">
        <v>665</v>
      </c>
      <c r="E56" s="12">
        <f t="shared" si="1"/>
        <v>21.824745651460454</v>
      </c>
      <c r="F56" s="37">
        <v>2382</v>
      </c>
      <c r="G56" s="12">
        <f t="shared" si="2"/>
        <v>78.175254348539553</v>
      </c>
      <c r="H56" s="15"/>
    </row>
    <row r="57" spans="1:8" ht="17.100000000000001" customHeight="1" x14ac:dyDescent="0.3">
      <c r="A57" s="18" t="s">
        <v>15</v>
      </c>
      <c r="B57" s="15">
        <f t="shared" si="0"/>
        <v>7498</v>
      </c>
      <c r="C57" s="12">
        <f t="shared" si="3"/>
        <v>67.198422656390036</v>
      </c>
      <c r="D57" s="37">
        <v>1828</v>
      </c>
      <c r="E57" s="12">
        <f t="shared" si="1"/>
        <v>24.379834622566019</v>
      </c>
      <c r="F57" s="37">
        <v>5670</v>
      </c>
      <c r="G57" s="12">
        <f t="shared" si="2"/>
        <v>75.620165377433977</v>
      </c>
      <c r="H57" s="15"/>
    </row>
    <row r="58" spans="1:8" ht="17.100000000000001" customHeight="1" x14ac:dyDescent="0.3">
      <c r="A58" s="19" t="s">
        <v>62</v>
      </c>
      <c r="B58" s="15"/>
      <c r="C58" s="12"/>
      <c r="D58" s="15"/>
      <c r="E58" s="12"/>
      <c r="F58" s="15"/>
      <c r="G58" s="12"/>
      <c r="H58" s="15" t="s">
        <v>5</v>
      </c>
    </row>
    <row r="59" spans="1:8" ht="18" x14ac:dyDescent="0.3">
      <c r="A59" s="18" t="s">
        <v>91</v>
      </c>
      <c r="B59" s="15">
        <f t="shared" si="0"/>
        <v>6765</v>
      </c>
      <c r="C59" s="12">
        <f t="shared" si="3"/>
        <v>60.629145008065969</v>
      </c>
      <c r="D59" s="37">
        <v>2963</v>
      </c>
      <c r="E59" s="12">
        <f t="shared" si="1"/>
        <v>43.798965262379895</v>
      </c>
      <c r="F59" s="37">
        <v>3802</v>
      </c>
      <c r="G59" s="12">
        <f t="shared" si="2"/>
        <v>56.201034737620105</v>
      </c>
      <c r="H59" s="15"/>
    </row>
    <row r="60" spans="1:8" ht="18" x14ac:dyDescent="0.3">
      <c r="A60" s="18" t="s">
        <v>92</v>
      </c>
      <c r="B60" s="15">
        <f t="shared" si="0"/>
        <v>6753</v>
      </c>
      <c r="C60" s="12">
        <f t="shared" si="3"/>
        <v>60.521598852841009</v>
      </c>
      <c r="D60" s="37">
        <v>177</v>
      </c>
      <c r="E60" s="12">
        <f t="shared" si="1"/>
        <v>2.6210573078631718</v>
      </c>
      <c r="F60" s="37">
        <v>6576</v>
      </c>
      <c r="G60" s="12">
        <f t="shared" si="2"/>
        <v>97.378942692136832</v>
      </c>
      <c r="H60" s="15"/>
    </row>
    <row r="61" spans="1:8" ht="17.100000000000001" customHeight="1" x14ac:dyDescent="0.3">
      <c r="A61" s="19" t="s">
        <v>48</v>
      </c>
      <c r="B61" s="15"/>
      <c r="C61" s="12"/>
      <c r="D61" s="15"/>
      <c r="E61" s="12"/>
      <c r="F61" s="15"/>
      <c r="G61" s="12"/>
      <c r="H61" s="15" t="s">
        <v>5</v>
      </c>
    </row>
    <row r="62" spans="1:8" ht="17.100000000000001" customHeight="1" x14ac:dyDescent="0.3">
      <c r="A62" s="20" t="s">
        <v>48</v>
      </c>
      <c r="B62" s="15">
        <f t="shared" si="0"/>
        <v>4298</v>
      </c>
      <c r="C62" s="12">
        <f t="shared" si="3"/>
        <v>38.519447929736508</v>
      </c>
      <c r="D62" s="37">
        <v>1454</v>
      </c>
      <c r="E62" s="12">
        <f t="shared" si="1"/>
        <v>33.829688227082364</v>
      </c>
      <c r="F62" s="37">
        <v>2844</v>
      </c>
      <c r="G62" s="12">
        <f t="shared" si="2"/>
        <v>66.170311772917628</v>
      </c>
      <c r="H62" s="15"/>
    </row>
    <row r="63" spans="1:8" ht="17.100000000000001" customHeight="1" x14ac:dyDescent="0.3">
      <c r="A63" s="20" t="s">
        <v>49</v>
      </c>
      <c r="B63" s="15">
        <f t="shared" si="0"/>
        <v>3260</v>
      </c>
      <c r="C63" s="12">
        <f t="shared" si="3"/>
        <v>29.216705502778272</v>
      </c>
      <c r="D63" s="37">
        <v>867</v>
      </c>
      <c r="E63" s="12">
        <f t="shared" si="1"/>
        <v>26.595092024539881</v>
      </c>
      <c r="F63" s="37">
        <v>2393</v>
      </c>
      <c r="G63" s="12">
        <f t="shared" si="2"/>
        <v>73.404907975460119</v>
      </c>
      <c r="H63" s="15"/>
    </row>
    <row r="64" spans="1:8" ht="17.100000000000001" customHeight="1" x14ac:dyDescent="0.3">
      <c r="A64" s="20" t="s">
        <v>50</v>
      </c>
      <c r="B64" s="15">
        <f t="shared" si="0"/>
        <v>5960</v>
      </c>
      <c r="C64" s="12">
        <f t="shared" si="3"/>
        <v>53.414590428392181</v>
      </c>
      <c r="D64" s="37">
        <v>819</v>
      </c>
      <c r="E64" s="12">
        <f t="shared" si="1"/>
        <v>13.741610738255034</v>
      </c>
      <c r="F64" s="37">
        <v>5141</v>
      </c>
      <c r="G64" s="12">
        <f t="shared" si="2"/>
        <v>86.258389261744966</v>
      </c>
      <c r="H64" s="15"/>
    </row>
    <row r="65" spans="1:8" ht="17.100000000000001" customHeight="1" x14ac:dyDescent="0.3">
      <c r="A65" s="19" t="s">
        <v>51</v>
      </c>
      <c r="B65" s="15"/>
      <c r="C65" s="12"/>
      <c r="D65" s="15"/>
      <c r="E65" s="12"/>
      <c r="F65" s="15"/>
      <c r="G65" s="12"/>
      <c r="H65" s="15" t="s">
        <v>5</v>
      </c>
    </row>
    <row r="66" spans="1:8" ht="17.100000000000001" customHeight="1" x14ac:dyDescent="0.3">
      <c r="A66" s="20" t="s">
        <v>51</v>
      </c>
      <c r="B66" s="15">
        <f t="shared" si="0"/>
        <v>1673</v>
      </c>
      <c r="C66" s="12">
        <f t="shared" si="3"/>
        <v>14.993726474278546</v>
      </c>
      <c r="D66" s="37">
        <v>843</v>
      </c>
      <c r="E66" s="12">
        <f t="shared" si="1"/>
        <v>50.388523610280934</v>
      </c>
      <c r="F66" s="37">
        <v>830</v>
      </c>
      <c r="G66" s="12">
        <f t="shared" si="2"/>
        <v>49.611476389719066</v>
      </c>
      <c r="H66" s="15"/>
    </row>
    <row r="67" spans="1:8" ht="17.100000000000001" customHeight="1" x14ac:dyDescent="0.3">
      <c r="A67" s="20" t="s">
        <v>52</v>
      </c>
      <c r="B67" s="15">
        <f t="shared" si="0"/>
        <v>3253</v>
      </c>
      <c r="C67" s="12">
        <f t="shared" si="3"/>
        <v>29.15397024556372</v>
      </c>
      <c r="D67" s="37">
        <v>982</v>
      </c>
      <c r="E67" s="12">
        <f t="shared" si="1"/>
        <v>30.187519213034118</v>
      </c>
      <c r="F67" s="37">
        <v>2271</v>
      </c>
      <c r="G67" s="12">
        <f t="shared" si="2"/>
        <v>69.812480786965878</v>
      </c>
      <c r="H67" s="15"/>
    </row>
    <row r="68" spans="1:8" ht="16.5" customHeight="1" x14ac:dyDescent="0.3">
      <c r="A68" s="20" t="s">
        <v>53</v>
      </c>
      <c r="B68" s="15">
        <f t="shared" si="0"/>
        <v>8592</v>
      </c>
      <c r="C68" s="12">
        <f t="shared" si="3"/>
        <v>77.003047141064712</v>
      </c>
      <c r="D68" s="37">
        <v>1315</v>
      </c>
      <c r="E68" s="12">
        <f t="shared" si="1"/>
        <v>15.304934823091248</v>
      </c>
      <c r="F68" s="37">
        <v>7277</v>
      </c>
      <c r="G68" s="12">
        <f t="shared" si="2"/>
        <v>84.695065176908756</v>
      </c>
      <c r="H68" s="15"/>
    </row>
    <row r="69" spans="1:8" ht="17.100000000000001" customHeight="1" x14ac:dyDescent="0.3">
      <c r="A69" s="9" t="s">
        <v>10</v>
      </c>
      <c r="B69" s="15"/>
      <c r="C69" s="12"/>
      <c r="D69" s="15"/>
      <c r="E69" s="12"/>
      <c r="F69" s="15"/>
      <c r="G69" s="12"/>
      <c r="H69" s="15">
        <v>2.93E-2</v>
      </c>
    </row>
    <row r="70" spans="1:8" ht="17.100000000000001" customHeight="1" x14ac:dyDescent="0.3">
      <c r="A70" s="18">
        <v>2016</v>
      </c>
      <c r="B70" s="15">
        <f t="shared" si="0"/>
        <v>4347</v>
      </c>
      <c r="C70" s="12">
        <f t="shared" si="3"/>
        <v>38.958594730238396</v>
      </c>
      <c r="D70" s="15">
        <v>1065</v>
      </c>
      <c r="E70" s="12">
        <f t="shared" si="1"/>
        <v>24.499654934437544</v>
      </c>
      <c r="F70" s="15">
        <v>3282</v>
      </c>
      <c r="G70" s="12">
        <f t="shared" si="2"/>
        <v>75.500345065562456</v>
      </c>
      <c r="H70" s="15"/>
    </row>
    <row r="71" spans="1:8" ht="17.100000000000001" customHeight="1" x14ac:dyDescent="0.3">
      <c r="A71" s="18">
        <v>2017</v>
      </c>
      <c r="B71" s="15">
        <f t="shared" si="0"/>
        <v>4511</v>
      </c>
      <c r="C71" s="12">
        <f t="shared" si="3"/>
        <v>40.428392184979387</v>
      </c>
      <c r="D71" s="15">
        <v>998</v>
      </c>
      <c r="E71" s="12">
        <f t="shared" si="1"/>
        <v>22.123697628020395</v>
      </c>
      <c r="F71" s="15">
        <v>3513</v>
      </c>
      <c r="G71" s="12">
        <f t="shared" si="2"/>
        <v>77.876302371979605</v>
      </c>
      <c r="H71" s="15"/>
    </row>
    <row r="72" spans="1:8" ht="17.100000000000001" customHeight="1" x14ac:dyDescent="0.3">
      <c r="A72" s="18">
        <v>2018</v>
      </c>
      <c r="B72" s="15">
        <f>SUM(D72,F72)</f>
        <v>4660</v>
      </c>
      <c r="C72" s="12">
        <f t="shared" si="3"/>
        <v>41.763756945689188</v>
      </c>
      <c r="D72" s="15">
        <v>1077</v>
      </c>
      <c r="E72" s="12">
        <f t="shared" si="1"/>
        <v>23.111587982832617</v>
      </c>
      <c r="F72" s="15">
        <v>3583</v>
      </c>
      <c r="G72" s="12">
        <f t="shared" si="2"/>
        <v>76.888412017167383</v>
      </c>
      <c r="H72" s="8"/>
    </row>
    <row r="73" spans="1:8" ht="17.100000000000001" customHeight="1" x14ac:dyDescent="0.3">
      <c r="A73" s="21" t="s">
        <v>63</v>
      </c>
      <c r="B73" s="22"/>
      <c r="C73" s="23"/>
      <c r="D73" s="22"/>
      <c r="E73" s="23"/>
      <c r="F73" s="22"/>
      <c r="G73" s="23"/>
      <c r="H73" s="24"/>
    </row>
    <row r="74" spans="1:8" ht="17.100000000000001" customHeight="1" x14ac:dyDescent="0.25">
      <c r="A74" s="25" t="s">
        <v>72</v>
      </c>
      <c r="B74" s="26"/>
      <c r="C74" s="7"/>
      <c r="D74" s="26"/>
      <c r="E74" s="7"/>
      <c r="F74" s="26"/>
      <c r="G74" s="7"/>
      <c r="H74" s="6"/>
    </row>
    <row r="75" spans="1:8" ht="17.100000000000001" customHeight="1" x14ac:dyDescent="0.3">
      <c r="A75" s="61" t="s">
        <v>64</v>
      </c>
      <c r="B75" s="61"/>
      <c r="C75" s="61"/>
      <c r="D75" s="61"/>
      <c r="E75" s="61"/>
      <c r="F75" s="61"/>
      <c r="G75" s="61"/>
      <c r="H75" s="61"/>
    </row>
    <row r="76" spans="1:8" ht="18" x14ac:dyDescent="0.3">
      <c r="A76" s="27" t="s">
        <v>73</v>
      </c>
    </row>
    <row r="77" spans="1:8" ht="18" x14ac:dyDescent="0.3">
      <c r="A77" s="27" t="s">
        <v>74</v>
      </c>
    </row>
    <row r="78" spans="1:8" ht="16.5" customHeight="1" x14ac:dyDescent="0.3">
      <c r="A78" s="27" t="s">
        <v>75</v>
      </c>
    </row>
    <row r="79" spans="1:8" ht="16.5" customHeight="1" x14ac:dyDescent="0.3">
      <c r="A79" s="27" t="s">
        <v>94</v>
      </c>
    </row>
    <row r="80" spans="1:8" ht="16.5" customHeight="1" x14ac:dyDescent="0.3"/>
    <row r="81" ht="16.5" customHeight="1" x14ac:dyDescent="0.3"/>
    <row r="82" ht="16.5" customHeight="1" x14ac:dyDescent="0.3"/>
    <row r="83" ht="16.5" customHeight="1" x14ac:dyDescent="0.3"/>
    <row r="84" ht="16.5" customHeight="1" x14ac:dyDescent="0.3"/>
    <row r="85" ht="16.5" customHeight="1" x14ac:dyDescent="0.3"/>
    <row r="86" ht="16.5" customHeight="1" x14ac:dyDescent="0.3"/>
    <row r="87" ht="16.5" customHeight="1" x14ac:dyDescent="0.3"/>
    <row r="88" ht="16.5" customHeight="1" x14ac:dyDescent="0.3"/>
    <row r="89" ht="16.5" customHeight="1" x14ac:dyDescent="0.3"/>
    <row r="90" ht="16.5" customHeight="1" x14ac:dyDescent="0.3"/>
    <row r="91" ht="16.5" customHeight="1" x14ac:dyDescent="0.3"/>
    <row r="92" ht="16.5" customHeight="1" x14ac:dyDescent="0.3"/>
    <row r="93" ht="16.5" customHeight="1" x14ac:dyDescent="0.3"/>
    <row r="94" ht="16.5" customHeight="1" x14ac:dyDescent="0.3"/>
    <row r="95" ht="16.5" customHeight="1" x14ac:dyDescent="0.3"/>
    <row r="96" ht="16.5" customHeight="1" x14ac:dyDescent="0.3"/>
    <row r="97" ht="16.5" customHeight="1" x14ac:dyDescent="0.3"/>
    <row r="98" ht="16.5" customHeight="1" x14ac:dyDescent="0.3"/>
    <row r="99" ht="16.5" customHeight="1" x14ac:dyDescent="0.3"/>
    <row r="100" ht="16.5" customHeight="1" x14ac:dyDescent="0.3"/>
    <row r="101" ht="16.5" customHeight="1" x14ac:dyDescent="0.3"/>
    <row r="102" ht="16.5" customHeight="1" x14ac:dyDescent="0.3"/>
    <row r="103" ht="16.5" customHeight="1" x14ac:dyDescent="0.3"/>
    <row r="104" ht="16.5" customHeight="1" x14ac:dyDescent="0.3"/>
    <row r="105" ht="16.5" customHeight="1" x14ac:dyDescent="0.3"/>
    <row r="106" ht="16.5" customHeight="1" x14ac:dyDescent="0.3"/>
    <row r="107" ht="16.5" customHeight="1" x14ac:dyDescent="0.3"/>
    <row r="108" ht="16.5" customHeight="1" x14ac:dyDescent="0.3"/>
    <row r="109" ht="16.5" customHeight="1" x14ac:dyDescent="0.3"/>
    <row r="110" ht="16.5" customHeight="1" x14ac:dyDescent="0.3"/>
    <row r="111" ht="16.5" customHeight="1" x14ac:dyDescent="0.3"/>
    <row r="112" ht="16.5" customHeight="1" x14ac:dyDescent="0.3"/>
    <row r="113" ht="16.5" customHeight="1" x14ac:dyDescent="0.3"/>
    <row r="114" ht="16.5" customHeight="1" x14ac:dyDescent="0.3"/>
    <row r="115" ht="28.5" customHeight="1" x14ac:dyDescent="0.3"/>
    <row r="116" ht="16.5" customHeight="1" x14ac:dyDescent="0.3"/>
    <row r="117" ht="28.5" customHeight="1" x14ac:dyDescent="0.3"/>
    <row r="118" ht="16.5" customHeight="1" x14ac:dyDescent="0.3"/>
    <row r="119" ht="16.5" customHeight="1" x14ac:dyDescent="0.3"/>
    <row r="120" ht="16.5" customHeight="1" x14ac:dyDescent="0.3"/>
    <row r="121" ht="16.5" customHeight="1" x14ac:dyDescent="0.3"/>
    <row r="122" ht="16.5" customHeight="1" x14ac:dyDescent="0.3"/>
    <row r="125" ht="16.5" customHeight="1" x14ac:dyDescent="0.3"/>
    <row r="126" ht="16.5" customHeight="1" x14ac:dyDescent="0.3"/>
    <row r="127" ht="16.5" customHeight="1" x14ac:dyDescent="0.3"/>
    <row r="128" ht="16.5" customHeight="1" x14ac:dyDescent="0.3"/>
    <row r="129" ht="16.5" customHeight="1" x14ac:dyDescent="0.3"/>
    <row r="130" ht="16.5" customHeight="1" x14ac:dyDescent="0.3"/>
    <row r="133" ht="16.5" customHeight="1" x14ac:dyDescent="0.3"/>
    <row r="134" ht="16.5" customHeight="1" x14ac:dyDescent="0.3"/>
    <row r="137" ht="16.5" customHeight="1" x14ac:dyDescent="0.3"/>
    <row r="138" ht="16.5" customHeight="1" x14ac:dyDescent="0.3"/>
    <row r="139" ht="16.5" customHeight="1" x14ac:dyDescent="0.3"/>
    <row r="140" ht="16.5" customHeight="1" x14ac:dyDescent="0.3"/>
    <row r="141" ht="16.5" customHeight="1" x14ac:dyDescent="0.3"/>
    <row r="142" ht="16.5" customHeight="1" x14ac:dyDescent="0.3"/>
  </sheetData>
  <mergeCells count="8">
    <mergeCell ref="A75:H75"/>
    <mergeCell ref="A1:D1"/>
    <mergeCell ref="A2:A4"/>
    <mergeCell ref="B2:H2"/>
    <mergeCell ref="B3:C3"/>
    <mergeCell ref="D3:E3"/>
    <mergeCell ref="F3:G3"/>
    <mergeCell ref="H3:H4"/>
  </mergeCells>
  <phoneticPr fontId="1" type="noConversion"/>
  <pageMargins left="0.23622047244094491" right="0.23622047244094491" top="0.74803149606299213" bottom="0.74803149606299213" header="0.31496062992125984" footer="0.31496062992125984"/>
  <pageSetup paperSize="9" scale="5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07"/>
  <sheetViews>
    <sheetView tabSelected="1" zoomScale="115" zoomScaleNormal="115" workbookViewId="0">
      <selection activeCell="I6" sqref="I6"/>
    </sheetView>
  </sheetViews>
  <sheetFormatPr defaultRowHeight="16.5" x14ac:dyDescent="0.3"/>
  <cols>
    <col min="1" max="1" width="40.625" style="27" customWidth="1"/>
    <col min="2" max="3" width="7.625" style="41" customWidth="1"/>
    <col min="4" max="4" width="2.625" style="36" customWidth="1"/>
    <col min="5" max="5" width="7.625" style="39" customWidth="1"/>
    <col min="6" max="6" width="9" style="29"/>
  </cols>
  <sheetData>
    <row r="1" spans="1:5" ht="16.5" customHeight="1" x14ac:dyDescent="0.3">
      <c r="A1" s="30" t="s">
        <v>83</v>
      </c>
      <c r="B1" s="40"/>
      <c r="C1" s="40"/>
      <c r="D1" s="34"/>
      <c r="E1" s="38"/>
    </row>
    <row r="2" spans="1:5" ht="16.5" customHeight="1" x14ac:dyDescent="0.3">
      <c r="A2" s="63" t="s">
        <v>0</v>
      </c>
      <c r="B2" s="73" t="s">
        <v>65</v>
      </c>
      <c r="C2" s="73"/>
      <c r="D2" s="73"/>
      <c r="E2" s="73"/>
    </row>
    <row r="3" spans="1:5" x14ac:dyDescent="0.3">
      <c r="A3" s="64"/>
      <c r="B3" s="74"/>
      <c r="C3" s="74"/>
      <c r="D3" s="74"/>
      <c r="E3" s="74"/>
    </row>
    <row r="4" spans="1:5" x14ac:dyDescent="0.3">
      <c r="A4" s="65"/>
      <c r="B4" s="42" t="s">
        <v>84</v>
      </c>
      <c r="C4" s="68" t="s">
        <v>7</v>
      </c>
      <c r="D4" s="68"/>
      <c r="E4" s="68"/>
    </row>
    <row r="5" spans="1:5" x14ac:dyDescent="0.3">
      <c r="A5" s="55" t="s">
        <v>41</v>
      </c>
      <c r="B5" s="56"/>
      <c r="C5" s="57"/>
      <c r="D5" s="58"/>
      <c r="E5" s="59"/>
    </row>
    <row r="6" spans="1:5" x14ac:dyDescent="0.3">
      <c r="A6" s="14" t="s">
        <v>35</v>
      </c>
      <c r="B6" s="31">
        <v>1</v>
      </c>
      <c r="C6" s="43"/>
      <c r="D6" s="31"/>
      <c r="E6" s="44"/>
    </row>
    <row r="7" spans="1:5" x14ac:dyDescent="0.3">
      <c r="A7" s="16" t="s">
        <v>25</v>
      </c>
      <c r="B7" s="45">
        <v>1.038</v>
      </c>
      <c r="C7" s="47">
        <v>0.84599999999999997</v>
      </c>
      <c r="D7" s="53" t="s">
        <v>67</v>
      </c>
      <c r="E7" s="50">
        <v>1.2749999999999999</v>
      </c>
    </row>
    <row r="8" spans="1:5" x14ac:dyDescent="0.3">
      <c r="A8" s="16" t="s">
        <v>26</v>
      </c>
      <c r="B8" s="45">
        <v>1.2310000000000001</v>
      </c>
      <c r="C8" s="47">
        <v>1.006</v>
      </c>
      <c r="D8" s="53" t="s">
        <v>67</v>
      </c>
      <c r="E8" s="50">
        <v>1.506</v>
      </c>
    </row>
    <row r="9" spans="1:5" x14ac:dyDescent="0.3">
      <c r="A9" s="16" t="s">
        <v>24</v>
      </c>
      <c r="B9" s="45">
        <v>1.3340000000000001</v>
      </c>
      <c r="C9" s="47">
        <v>1.097</v>
      </c>
      <c r="D9" s="53" t="s">
        <v>67</v>
      </c>
      <c r="E9" s="50">
        <v>1.6220000000000001</v>
      </c>
    </row>
    <row r="10" spans="1:5" x14ac:dyDescent="0.3">
      <c r="A10" s="60" t="s">
        <v>95</v>
      </c>
      <c r="B10" s="78" t="s">
        <v>96</v>
      </c>
      <c r="C10" s="78"/>
      <c r="D10" s="78"/>
      <c r="E10" s="78"/>
    </row>
    <row r="11" spans="1:5" x14ac:dyDescent="0.3">
      <c r="A11" s="9" t="s">
        <v>27</v>
      </c>
      <c r="B11" s="43"/>
      <c r="C11" s="49"/>
      <c r="D11" s="31"/>
      <c r="E11" s="52"/>
    </row>
    <row r="12" spans="1:5" x14ac:dyDescent="0.3">
      <c r="A12" s="17" t="s">
        <v>28</v>
      </c>
      <c r="B12" s="31">
        <v>1</v>
      </c>
      <c r="C12" s="49"/>
      <c r="D12" s="31"/>
      <c r="E12" s="52"/>
    </row>
    <row r="13" spans="1:5" x14ac:dyDescent="0.3">
      <c r="A13" s="17" t="s">
        <v>6</v>
      </c>
      <c r="B13" s="46">
        <v>0.91300000000000003</v>
      </c>
      <c r="C13" s="48">
        <v>0.76400000000000001</v>
      </c>
      <c r="D13" s="54" t="s">
        <v>67</v>
      </c>
      <c r="E13" s="51">
        <v>1.0920000000000001</v>
      </c>
    </row>
    <row r="14" spans="1:5" x14ac:dyDescent="0.3">
      <c r="A14" s="9" t="s">
        <v>29</v>
      </c>
      <c r="B14" s="43"/>
      <c r="C14" s="49"/>
      <c r="D14" s="31"/>
      <c r="E14" s="52"/>
    </row>
    <row r="15" spans="1:5" x14ac:dyDescent="0.3">
      <c r="A15" s="18" t="s">
        <v>30</v>
      </c>
      <c r="B15" s="31">
        <v>1</v>
      </c>
      <c r="C15" s="49"/>
      <c r="D15" s="31"/>
      <c r="E15" s="52"/>
    </row>
    <row r="16" spans="1:5" x14ac:dyDescent="0.3">
      <c r="A16" s="18" t="s">
        <v>31</v>
      </c>
      <c r="B16" s="46">
        <v>1.292</v>
      </c>
      <c r="C16" s="48">
        <v>0.96</v>
      </c>
      <c r="D16" s="54" t="s">
        <v>67</v>
      </c>
      <c r="E16" s="51">
        <v>1.7390000000000001</v>
      </c>
    </row>
    <row r="17" spans="1:5" x14ac:dyDescent="0.3">
      <c r="A17" s="18" t="s">
        <v>32</v>
      </c>
      <c r="B17" s="46">
        <v>0.82</v>
      </c>
      <c r="C17" s="48">
        <v>0.59499999999999997</v>
      </c>
      <c r="D17" s="54" t="s">
        <v>67</v>
      </c>
      <c r="E17" s="51">
        <v>1.1299999999999999</v>
      </c>
    </row>
    <row r="18" spans="1:5" x14ac:dyDescent="0.3">
      <c r="A18" s="18" t="s">
        <v>33</v>
      </c>
      <c r="B18" s="46">
        <v>0.58299999999999996</v>
      </c>
      <c r="C18" s="48">
        <v>0.42299999999999999</v>
      </c>
      <c r="D18" s="54" t="s">
        <v>67</v>
      </c>
      <c r="E18" s="51">
        <v>0.80500000000000005</v>
      </c>
    </row>
    <row r="19" spans="1:5" x14ac:dyDescent="0.3">
      <c r="A19" s="18" t="s">
        <v>34</v>
      </c>
      <c r="B19" s="46">
        <v>0.35399999999999998</v>
      </c>
      <c r="C19" s="48">
        <v>0.251</v>
      </c>
      <c r="D19" s="54" t="s">
        <v>67</v>
      </c>
      <c r="E19" s="51">
        <v>0.499</v>
      </c>
    </row>
    <row r="20" spans="1:5" x14ac:dyDescent="0.3">
      <c r="A20" s="18" t="s">
        <v>55</v>
      </c>
      <c r="B20" s="46">
        <v>0.16900000000000001</v>
      </c>
      <c r="C20" s="48">
        <v>0.11600000000000001</v>
      </c>
      <c r="D20" s="54" t="s">
        <v>67</v>
      </c>
      <c r="E20" s="51">
        <v>0.247</v>
      </c>
    </row>
    <row r="21" spans="1:5" x14ac:dyDescent="0.3">
      <c r="A21" s="9" t="s">
        <v>8</v>
      </c>
      <c r="B21" s="43"/>
      <c r="C21" s="49"/>
      <c r="D21" s="31"/>
      <c r="E21" s="52"/>
    </row>
    <row r="22" spans="1:5" x14ac:dyDescent="0.3">
      <c r="A22" s="18" t="s">
        <v>79</v>
      </c>
      <c r="B22" s="31">
        <v>1</v>
      </c>
      <c r="C22" s="49"/>
      <c r="D22" s="31"/>
      <c r="E22" s="52"/>
    </row>
    <row r="23" spans="1:5" x14ac:dyDescent="0.3">
      <c r="A23" s="18" t="s">
        <v>80</v>
      </c>
      <c r="B23" s="46">
        <v>1.093</v>
      </c>
      <c r="C23" s="48">
        <v>0.89700000000000002</v>
      </c>
      <c r="D23" s="54" t="s">
        <v>67</v>
      </c>
      <c r="E23" s="51">
        <v>1.331</v>
      </c>
    </row>
    <row r="24" spans="1:5" x14ac:dyDescent="0.3">
      <c r="A24" s="18" t="s">
        <v>39</v>
      </c>
      <c r="B24" s="46">
        <v>1.25</v>
      </c>
      <c r="C24" s="48">
        <v>0.97599999999999998</v>
      </c>
      <c r="D24" s="54" t="s">
        <v>67</v>
      </c>
      <c r="E24" s="51">
        <v>1.6020000000000001</v>
      </c>
    </row>
    <row r="25" spans="1:5" x14ac:dyDescent="0.3">
      <c r="A25" s="9" t="s">
        <v>36</v>
      </c>
      <c r="B25" s="43"/>
      <c r="C25" s="49"/>
      <c r="D25" s="31"/>
      <c r="E25" s="52"/>
    </row>
    <row r="26" spans="1:5" x14ac:dyDescent="0.3">
      <c r="A26" s="18" t="s">
        <v>56</v>
      </c>
      <c r="B26" s="46">
        <v>1.0820000000000001</v>
      </c>
      <c r="C26" s="48">
        <v>0.92500000000000004</v>
      </c>
      <c r="D26" s="54" t="s">
        <v>67</v>
      </c>
      <c r="E26" s="51">
        <v>1.2649999999999999</v>
      </c>
    </row>
    <row r="27" spans="1:5" x14ac:dyDescent="0.3">
      <c r="A27" s="18" t="s">
        <v>57</v>
      </c>
      <c r="B27" s="31">
        <v>1</v>
      </c>
      <c r="C27" s="49"/>
      <c r="D27" s="31"/>
      <c r="E27" s="52"/>
    </row>
    <row r="28" spans="1:5" x14ac:dyDescent="0.3">
      <c r="A28" s="19" t="s">
        <v>85</v>
      </c>
      <c r="B28" s="43"/>
      <c r="C28" s="49"/>
      <c r="D28" s="31"/>
      <c r="E28" s="52"/>
    </row>
    <row r="29" spans="1:5" x14ac:dyDescent="0.3">
      <c r="A29" s="20" t="s">
        <v>23</v>
      </c>
      <c r="B29" s="31">
        <v>1</v>
      </c>
      <c r="C29" s="49"/>
      <c r="D29" s="31"/>
      <c r="E29" s="52"/>
    </row>
    <row r="30" spans="1:5" x14ac:dyDescent="0.3">
      <c r="A30" s="20" t="s">
        <v>37</v>
      </c>
      <c r="B30" s="46">
        <v>0.96</v>
      </c>
      <c r="C30" s="48">
        <v>0.79700000000000004</v>
      </c>
      <c r="D30" s="54" t="s">
        <v>67</v>
      </c>
      <c r="E30" s="51">
        <v>1.1559999999999999</v>
      </c>
    </row>
    <row r="31" spans="1:5" x14ac:dyDescent="0.3">
      <c r="A31" s="20" t="s">
        <v>38</v>
      </c>
      <c r="B31" s="46">
        <v>1.1919999999999999</v>
      </c>
      <c r="C31" s="48">
        <v>0.94899999999999995</v>
      </c>
      <c r="D31" s="54" t="s">
        <v>67</v>
      </c>
      <c r="E31" s="51">
        <v>1.4970000000000001</v>
      </c>
    </row>
    <row r="32" spans="1:5" x14ac:dyDescent="0.3">
      <c r="A32" s="20" t="s">
        <v>14</v>
      </c>
      <c r="B32" s="46">
        <v>1.2909999999999999</v>
      </c>
      <c r="C32" s="48">
        <v>1.0760000000000001</v>
      </c>
      <c r="D32" s="54" t="s">
        <v>67</v>
      </c>
      <c r="E32" s="51">
        <v>1.5489999999999999</v>
      </c>
    </row>
    <row r="33" spans="1:5" x14ac:dyDescent="0.3">
      <c r="A33" s="9" t="s">
        <v>9</v>
      </c>
      <c r="B33" s="43"/>
      <c r="C33" s="49"/>
      <c r="D33" s="31"/>
      <c r="E33" s="52"/>
    </row>
    <row r="34" spans="1:5" x14ac:dyDescent="0.3">
      <c r="A34" s="18" t="s">
        <v>11</v>
      </c>
      <c r="B34" s="46">
        <v>1.083</v>
      </c>
      <c r="C34" s="48">
        <v>0.87</v>
      </c>
      <c r="D34" s="54" t="s">
        <v>67</v>
      </c>
      <c r="E34" s="51">
        <v>1.349</v>
      </c>
    </row>
    <row r="35" spans="1:5" x14ac:dyDescent="0.3">
      <c r="A35" s="18" t="s">
        <v>12</v>
      </c>
      <c r="B35" s="46">
        <v>1.0669999999999999</v>
      </c>
      <c r="C35" s="48">
        <v>0.89900000000000002</v>
      </c>
      <c r="D35" s="54" t="s">
        <v>67</v>
      </c>
      <c r="E35" s="51">
        <v>1.266</v>
      </c>
    </row>
    <row r="36" spans="1:5" x14ac:dyDescent="0.3">
      <c r="A36" s="18" t="s">
        <v>13</v>
      </c>
      <c r="B36" s="46">
        <v>1.1830000000000001</v>
      </c>
      <c r="C36" s="48">
        <v>1.0049999999999999</v>
      </c>
      <c r="D36" s="54" t="s">
        <v>67</v>
      </c>
      <c r="E36" s="51">
        <v>1.393</v>
      </c>
    </row>
    <row r="37" spans="1:5" x14ac:dyDescent="0.3">
      <c r="A37" s="18" t="s">
        <v>18</v>
      </c>
      <c r="B37" s="31">
        <v>1</v>
      </c>
      <c r="C37" s="49"/>
      <c r="D37" s="31"/>
      <c r="E37" s="52"/>
    </row>
    <row r="38" spans="1:5" x14ac:dyDescent="0.3">
      <c r="A38" s="9" t="s">
        <v>40</v>
      </c>
      <c r="B38" s="43"/>
      <c r="C38" s="49"/>
      <c r="D38" s="31"/>
      <c r="E38" s="52"/>
    </row>
    <row r="39" spans="1:5" x14ac:dyDescent="0.3">
      <c r="A39" s="18" t="s">
        <v>42</v>
      </c>
      <c r="B39" s="46">
        <v>1.006</v>
      </c>
      <c r="C39" s="48">
        <v>0.88600000000000001</v>
      </c>
      <c r="D39" s="54" t="s">
        <v>67</v>
      </c>
      <c r="E39" s="51">
        <v>1.1419999999999999</v>
      </c>
    </row>
    <row r="40" spans="1:5" x14ac:dyDescent="0.3">
      <c r="A40" s="18" t="s">
        <v>58</v>
      </c>
      <c r="B40" s="31">
        <v>1</v>
      </c>
      <c r="C40" s="49"/>
      <c r="D40" s="31"/>
      <c r="E40" s="52"/>
    </row>
    <row r="41" spans="1:5" x14ac:dyDescent="0.3">
      <c r="A41" s="9" t="s">
        <v>86</v>
      </c>
      <c r="B41" s="43"/>
      <c r="C41" s="49"/>
      <c r="D41" s="31"/>
      <c r="E41" s="52"/>
    </row>
    <row r="42" spans="1:5" x14ac:dyDescent="0.3">
      <c r="A42" s="18" t="s">
        <v>78</v>
      </c>
      <c r="B42" s="46">
        <v>0.90500000000000003</v>
      </c>
      <c r="C42" s="48">
        <v>0.751</v>
      </c>
      <c r="D42" s="54" t="s">
        <v>67</v>
      </c>
      <c r="E42" s="51">
        <v>1.0900000000000001</v>
      </c>
    </row>
    <row r="43" spans="1:5" x14ac:dyDescent="0.3">
      <c r="A43" s="18" t="s">
        <v>19</v>
      </c>
      <c r="B43" s="46">
        <v>0.85599999999999998</v>
      </c>
      <c r="C43" s="48">
        <v>0.7</v>
      </c>
      <c r="D43" s="54" t="s">
        <v>67</v>
      </c>
      <c r="E43" s="51">
        <v>1.0469999999999999</v>
      </c>
    </row>
    <row r="44" spans="1:5" x14ac:dyDescent="0.3">
      <c r="A44" s="18" t="s">
        <v>20</v>
      </c>
      <c r="B44" s="31">
        <v>1</v>
      </c>
      <c r="C44" s="49"/>
      <c r="D44" s="31"/>
      <c r="E44" s="52"/>
    </row>
    <row r="45" spans="1:5" x14ac:dyDescent="0.3">
      <c r="A45" s="18" t="s">
        <v>21</v>
      </c>
      <c r="B45" s="46">
        <v>0.99399999999999999</v>
      </c>
      <c r="C45" s="48">
        <v>0.82899999999999996</v>
      </c>
      <c r="D45" s="54" t="s">
        <v>67</v>
      </c>
      <c r="E45" s="51">
        <v>1.1919999999999999</v>
      </c>
    </row>
    <row r="46" spans="1:5" x14ac:dyDescent="0.3">
      <c r="A46" s="18" t="s">
        <v>77</v>
      </c>
      <c r="B46" s="46">
        <v>1.046</v>
      </c>
      <c r="C46" s="48">
        <v>0.85499999999999998</v>
      </c>
      <c r="D46" s="54" t="s">
        <v>67</v>
      </c>
      <c r="E46" s="51">
        <v>1.28</v>
      </c>
    </row>
    <row r="47" spans="1:5" x14ac:dyDescent="0.3">
      <c r="A47" s="19" t="s">
        <v>47</v>
      </c>
      <c r="B47" s="43"/>
      <c r="C47" s="49"/>
      <c r="D47" s="31"/>
      <c r="E47" s="52"/>
    </row>
    <row r="48" spans="1:5" x14ac:dyDescent="0.3">
      <c r="A48" s="20" t="s">
        <v>16</v>
      </c>
      <c r="B48" s="31">
        <v>1</v>
      </c>
      <c r="C48" s="49"/>
      <c r="D48" s="31"/>
      <c r="E48" s="52"/>
    </row>
    <row r="49" spans="1:5" x14ac:dyDescent="0.3">
      <c r="A49" s="20" t="s">
        <v>17</v>
      </c>
      <c r="B49" s="46">
        <v>1.3080000000000001</v>
      </c>
      <c r="C49" s="48">
        <v>1.1559999999999999</v>
      </c>
      <c r="D49" s="54" t="s">
        <v>67</v>
      </c>
      <c r="E49" s="51">
        <v>1.4790000000000001</v>
      </c>
    </row>
    <row r="50" spans="1:5" x14ac:dyDescent="0.3">
      <c r="A50" s="19" t="s">
        <v>43</v>
      </c>
      <c r="B50" s="43"/>
      <c r="C50" s="49"/>
      <c r="D50" s="54"/>
      <c r="E50" s="52"/>
    </row>
    <row r="51" spans="1:5" x14ac:dyDescent="0.3">
      <c r="A51" s="18" t="s">
        <v>59</v>
      </c>
      <c r="B51" s="46">
        <v>0.997</v>
      </c>
      <c r="C51" s="48">
        <v>0.84099999999999997</v>
      </c>
      <c r="D51" s="54" t="s">
        <v>67</v>
      </c>
      <c r="E51" s="51">
        <v>1.1819999999999999</v>
      </c>
    </row>
    <row r="52" spans="1:5" x14ac:dyDescent="0.3">
      <c r="A52" s="18" t="s">
        <v>44</v>
      </c>
      <c r="B52" s="46">
        <v>0.93200000000000005</v>
      </c>
      <c r="C52" s="48">
        <v>0.59499999999999997</v>
      </c>
      <c r="D52" s="54" t="s">
        <v>67</v>
      </c>
      <c r="E52" s="51">
        <v>1.458</v>
      </c>
    </row>
    <row r="53" spans="1:5" x14ac:dyDescent="0.3">
      <c r="A53" s="18" t="s">
        <v>45</v>
      </c>
      <c r="B53" s="31">
        <v>1</v>
      </c>
      <c r="C53" s="49"/>
      <c r="D53" s="31"/>
      <c r="E53" s="52"/>
    </row>
    <row r="54" spans="1:5" x14ac:dyDescent="0.3">
      <c r="A54" s="9" t="s">
        <v>46</v>
      </c>
      <c r="B54" s="43"/>
      <c r="C54" s="49"/>
      <c r="D54" s="31"/>
      <c r="E54" s="52"/>
    </row>
    <row r="55" spans="1:5" x14ac:dyDescent="0.3">
      <c r="A55" s="18" t="s">
        <v>81</v>
      </c>
      <c r="B55" s="46">
        <v>0.497</v>
      </c>
      <c r="C55" s="48">
        <v>0.41699999999999998</v>
      </c>
      <c r="D55" s="54" t="s">
        <v>67</v>
      </c>
      <c r="E55" s="51">
        <v>0.59399999999999997</v>
      </c>
    </row>
    <row r="56" spans="1:5" x14ac:dyDescent="0.3">
      <c r="A56" s="18" t="s">
        <v>82</v>
      </c>
      <c r="B56" s="46">
        <v>0.749</v>
      </c>
      <c r="C56" s="48">
        <v>0.63700000000000001</v>
      </c>
      <c r="D56" s="54" t="s">
        <v>67</v>
      </c>
      <c r="E56" s="51">
        <v>0.88100000000000001</v>
      </c>
    </row>
    <row r="57" spans="1:5" x14ac:dyDescent="0.3">
      <c r="A57" s="18" t="s">
        <v>15</v>
      </c>
      <c r="B57" s="31">
        <v>1</v>
      </c>
      <c r="C57" s="49"/>
      <c r="D57" s="31"/>
      <c r="E57" s="52"/>
    </row>
    <row r="58" spans="1:5" x14ac:dyDescent="0.3">
      <c r="A58" s="19" t="s">
        <v>87</v>
      </c>
      <c r="B58" s="43"/>
      <c r="C58" s="49"/>
      <c r="D58" s="31"/>
      <c r="E58" s="52"/>
    </row>
    <row r="59" spans="1:5" ht="18" x14ac:dyDescent="0.3">
      <c r="A59" s="18" t="s">
        <v>91</v>
      </c>
      <c r="B59" s="46">
        <v>38.908999999999999</v>
      </c>
      <c r="C59" s="48">
        <v>31.594000000000001</v>
      </c>
      <c r="D59" s="54" t="s">
        <v>67</v>
      </c>
      <c r="E59" s="51">
        <v>47.917000000000002</v>
      </c>
    </row>
    <row r="60" spans="1:5" ht="18" x14ac:dyDescent="0.3">
      <c r="A60" s="18" t="s">
        <v>92</v>
      </c>
      <c r="B60" s="31">
        <v>1</v>
      </c>
      <c r="C60" s="49"/>
      <c r="D60" s="31"/>
      <c r="E60" s="52"/>
    </row>
    <row r="61" spans="1:5" x14ac:dyDescent="0.3">
      <c r="A61" s="19" t="s">
        <v>48</v>
      </c>
      <c r="B61" s="43"/>
      <c r="C61" s="49"/>
      <c r="D61" s="31"/>
      <c r="E61" s="52"/>
    </row>
    <row r="62" spans="1:5" x14ac:dyDescent="0.3">
      <c r="A62" s="20" t="s">
        <v>48</v>
      </c>
      <c r="B62" s="46">
        <v>2.286</v>
      </c>
      <c r="C62" s="48">
        <v>1.921</v>
      </c>
      <c r="D62" s="54" t="s">
        <v>67</v>
      </c>
      <c r="E62" s="51">
        <v>2.7210000000000001</v>
      </c>
    </row>
    <row r="63" spans="1:5" x14ac:dyDescent="0.3">
      <c r="A63" s="20" t="s">
        <v>49</v>
      </c>
      <c r="B63" s="46">
        <v>1.847</v>
      </c>
      <c r="C63" s="48">
        <v>1.5760000000000001</v>
      </c>
      <c r="D63" s="54" t="s">
        <v>67</v>
      </c>
      <c r="E63" s="51">
        <v>2.165</v>
      </c>
    </row>
    <row r="64" spans="1:5" x14ac:dyDescent="0.3">
      <c r="A64" s="20" t="s">
        <v>50</v>
      </c>
      <c r="B64" s="31">
        <v>1</v>
      </c>
      <c r="C64" s="49"/>
      <c r="D64" s="31"/>
      <c r="E64" s="52"/>
    </row>
    <row r="65" spans="1:5" x14ac:dyDescent="0.3">
      <c r="A65" s="19" t="s">
        <v>51</v>
      </c>
      <c r="B65" s="43"/>
      <c r="C65" s="49"/>
      <c r="D65" s="31"/>
      <c r="E65" s="52"/>
    </row>
    <row r="66" spans="1:5" x14ac:dyDescent="0.3">
      <c r="A66" s="20" t="s">
        <v>51</v>
      </c>
      <c r="B66" s="46">
        <v>7.194</v>
      </c>
      <c r="C66" s="48">
        <v>5.915</v>
      </c>
      <c r="D66" s="54" t="s">
        <v>67</v>
      </c>
      <c r="E66" s="51">
        <v>8.7490000000000006</v>
      </c>
    </row>
    <row r="67" spans="1:5" x14ac:dyDescent="0.3">
      <c r="A67" s="20" t="s">
        <v>52</v>
      </c>
      <c r="B67" s="46">
        <v>1.8959999999999999</v>
      </c>
      <c r="C67" s="48">
        <v>1.6479999999999999</v>
      </c>
      <c r="D67" s="54" t="s">
        <v>67</v>
      </c>
      <c r="E67" s="51">
        <v>2.1819999999999999</v>
      </c>
    </row>
    <row r="68" spans="1:5" x14ac:dyDescent="0.3">
      <c r="A68" s="20" t="s">
        <v>53</v>
      </c>
      <c r="B68" s="31">
        <v>1</v>
      </c>
      <c r="C68" s="49"/>
      <c r="D68" s="31"/>
      <c r="E68" s="52"/>
    </row>
    <row r="69" spans="1:5" x14ac:dyDescent="0.3">
      <c r="A69" s="9" t="s">
        <v>10</v>
      </c>
      <c r="B69" s="43"/>
      <c r="C69" s="49"/>
      <c r="D69" s="31"/>
      <c r="E69" s="52"/>
    </row>
    <row r="70" spans="1:5" x14ac:dyDescent="0.3">
      <c r="A70" s="18">
        <v>2016</v>
      </c>
      <c r="B70" s="31">
        <v>1</v>
      </c>
      <c r="C70" s="49"/>
      <c r="D70" s="31"/>
      <c r="E70" s="52"/>
    </row>
    <row r="71" spans="1:5" x14ac:dyDescent="0.3">
      <c r="A71" s="18">
        <v>2017</v>
      </c>
      <c r="B71" s="43">
        <v>0.374</v>
      </c>
      <c r="C71" s="49">
        <v>0.317</v>
      </c>
      <c r="D71" s="54" t="s">
        <v>67</v>
      </c>
      <c r="E71" s="52">
        <v>0.443</v>
      </c>
    </row>
    <row r="72" spans="1:5" x14ac:dyDescent="0.3">
      <c r="A72" s="18">
        <v>2018</v>
      </c>
      <c r="B72" s="43">
        <v>0.40200000000000002</v>
      </c>
      <c r="C72" s="49">
        <v>0.34499999999999997</v>
      </c>
      <c r="D72" s="31" t="s">
        <v>66</v>
      </c>
      <c r="E72" s="52">
        <v>0.46800000000000003</v>
      </c>
    </row>
    <row r="73" spans="1:5" ht="16.5" customHeight="1" x14ac:dyDescent="0.3">
      <c r="A73" s="76" t="s">
        <v>60</v>
      </c>
      <c r="B73" s="76"/>
      <c r="C73" s="76"/>
      <c r="D73" s="76"/>
      <c r="E73" s="76"/>
    </row>
    <row r="74" spans="1:5" x14ac:dyDescent="0.3">
      <c r="A74" s="77"/>
      <c r="B74" s="77"/>
      <c r="C74" s="77"/>
      <c r="D74" s="77"/>
      <c r="E74" s="77"/>
    </row>
    <row r="75" spans="1:5" x14ac:dyDescent="0.25">
      <c r="A75" s="75" t="s">
        <v>61</v>
      </c>
      <c r="B75" s="75"/>
      <c r="C75" s="75"/>
      <c r="D75" s="75"/>
      <c r="E75" s="75"/>
    </row>
    <row r="76" spans="1:5" ht="18" x14ac:dyDescent="0.3">
      <c r="A76" s="72" t="s">
        <v>88</v>
      </c>
      <c r="B76" s="72"/>
      <c r="C76" s="72"/>
      <c r="D76" s="72"/>
      <c r="E76" s="72"/>
    </row>
    <row r="77" spans="1:5" ht="16.5" customHeight="1" x14ac:dyDescent="0.3">
      <c r="A77" s="71" t="s">
        <v>89</v>
      </c>
      <c r="B77" s="71"/>
      <c r="C77" s="71"/>
      <c r="D77" s="71"/>
      <c r="E77" s="71"/>
    </row>
    <row r="78" spans="1:5" x14ac:dyDescent="0.3">
      <c r="A78" s="71"/>
      <c r="B78" s="71"/>
      <c r="C78" s="71"/>
      <c r="D78" s="71"/>
      <c r="E78" s="71"/>
    </row>
    <row r="79" spans="1:5" ht="16.5" customHeight="1" x14ac:dyDescent="0.3">
      <c r="A79" s="71" t="s">
        <v>90</v>
      </c>
      <c r="B79" s="71"/>
      <c r="C79" s="71"/>
      <c r="D79" s="71"/>
      <c r="E79" s="71"/>
    </row>
    <row r="80" spans="1:5" x14ac:dyDescent="0.3">
      <c r="A80" s="71"/>
      <c r="B80" s="71"/>
      <c r="C80" s="71"/>
      <c r="D80" s="71"/>
      <c r="E80" s="71"/>
    </row>
    <row r="81" spans="3:4" x14ac:dyDescent="0.3">
      <c r="C81" s="32"/>
      <c r="D81" s="33"/>
    </row>
    <row r="82" spans="3:4" x14ac:dyDescent="0.3">
      <c r="C82" s="32"/>
      <c r="D82" s="33"/>
    </row>
    <row r="83" spans="3:4" x14ac:dyDescent="0.3">
      <c r="C83" s="32"/>
      <c r="D83" s="33"/>
    </row>
    <row r="84" spans="3:4" x14ac:dyDescent="0.3">
      <c r="C84" s="32"/>
      <c r="D84" s="33"/>
    </row>
    <row r="85" spans="3:4" x14ac:dyDescent="0.3">
      <c r="C85" s="32"/>
      <c r="D85" s="33"/>
    </row>
    <row r="86" spans="3:4" x14ac:dyDescent="0.3">
      <c r="C86" s="32"/>
      <c r="D86" s="33"/>
    </row>
    <row r="87" spans="3:4" x14ac:dyDescent="0.3">
      <c r="C87" s="32"/>
      <c r="D87" s="33"/>
    </row>
    <row r="88" spans="3:4" x14ac:dyDescent="0.3">
      <c r="C88" s="32"/>
      <c r="D88" s="33"/>
    </row>
    <row r="89" spans="3:4" x14ac:dyDescent="0.3">
      <c r="C89" s="32"/>
      <c r="D89" s="33"/>
    </row>
    <row r="90" spans="3:4" x14ac:dyDescent="0.3">
      <c r="C90" s="32"/>
      <c r="D90" s="33"/>
    </row>
    <row r="91" spans="3:4" x14ac:dyDescent="0.3">
      <c r="C91" s="32"/>
      <c r="D91" s="33"/>
    </row>
    <row r="92" spans="3:4" x14ac:dyDescent="0.3">
      <c r="C92" s="32"/>
      <c r="D92" s="33"/>
    </row>
    <row r="93" spans="3:4" x14ac:dyDescent="0.3">
      <c r="C93" s="32"/>
      <c r="D93" s="33"/>
    </row>
    <row r="94" spans="3:4" x14ac:dyDescent="0.3">
      <c r="C94" s="32"/>
      <c r="D94" s="33"/>
    </row>
    <row r="95" spans="3:4" x14ac:dyDescent="0.3">
      <c r="C95" s="32"/>
      <c r="D95" s="33"/>
    </row>
    <row r="96" spans="3:4" x14ac:dyDescent="0.3">
      <c r="C96" s="32"/>
      <c r="D96" s="33"/>
    </row>
    <row r="97" spans="3:4" x14ac:dyDescent="0.3">
      <c r="C97" s="32"/>
      <c r="D97" s="33"/>
    </row>
    <row r="98" spans="3:4" x14ac:dyDescent="0.3">
      <c r="C98" s="32"/>
      <c r="D98" s="33"/>
    </row>
    <row r="99" spans="3:4" x14ac:dyDescent="0.3">
      <c r="C99" s="32"/>
      <c r="D99" s="33"/>
    </row>
    <row r="100" spans="3:4" x14ac:dyDescent="0.3">
      <c r="C100" s="32"/>
      <c r="D100" s="33"/>
    </row>
    <row r="101" spans="3:4" x14ac:dyDescent="0.3">
      <c r="C101" s="32"/>
      <c r="D101" s="33"/>
    </row>
    <row r="102" spans="3:4" x14ac:dyDescent="0.3">
      <c r="C102" s="32"/>
      <c r="D102" s="33"/>
    </row>
    <row r="103" spans="3:4" x14ac:dyDescent="0.3">
      <c r="C103" s="32"/>
      <c r="D103" s="33"/>
    </row>
    <row r="104" spans="3:4" x14ac:dyDescent="0.3">
      <c r="C104" s="32"/>
      <c r="D104" s="33"/>
    </row>
    <row r="105" spans="3:4" x14ac:dyDescent="0.3">
      <c r="C105" s="32"/>
      <c r="D105" s="33"/>
    </row>
    <row r="106" spans="3:4" x14ac:dyDescent="0.3">
      <c r="C106" s="32"/>
      <c r="D106" s="33"/>
    </row>
    <row r="107" spans="3:4" x14ac:dyDescent="0.3">
      <c r="C107" s="32"/>
      <c r="D107" s="33"/>
    </row>
  </sheetData>
  <mergeCells count="9">
    <mergeCell ref="A77:E78"/>
    <mergeCell ref="A79:E80"/>
    <mergeCell ref="A2:A4"/>
    <mergeCell ref="C4:E4"/>
    <mergeCell ref="A76:E76"/>
    <mergeCell ref="B2:E3"/>
    <mergeCell ref="A75:E75"/>
    <mergeCell ref="A73:E74"/>
    <mergeCell ref="B10:E10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5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TABLE 1</vt:lpstr>
      <vt:lpstr>TABLE 2</vt:lpstr>
      <vt:lpstr>'TABLE 1'!Print_Area</vt:lpstr>
      <vt:lpstr>'TABLE 2'!Print_Area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주재홍(보건학과)</dc:creator>
  <cp:lastModifiedBy>주재홍(보건학과)</cp:lastModifiedBy>
  <cp:lastPrinted>2020-03-17T17:00:33Z</cp:lastPrinted>
  <dcterms:created xsi:type="dcterms:W3CDTF">2018-09-16T02:42:39Z</dcterms:created>
  <dcterms:modified xsi:type="dcterms:W3CDTF">2020-03-17T17:00:37Z</dcterms:modified>
</cp:coreProperties>
</file>